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definedName name="_xlnm.Print_Area" localSheetId="0">'Лист1'!$A$1:$BH$102</definedName>
    <definedName name="_xlnm._FilterDatabase" localSheetId="0" hidden="1">'Лист1'!$A$39:$X$99</definedName>
    <definedName name="Excel_BuiltIn_Print_Area" localSheetId="0">'Лист1'!$A$1:$W$51</definedName>
    <definedName name="Excel_BuiltIn__FilterDatabase" localSheetId="0">'Лист1'!$A$39:$AA$51</definedName>
  </definedNames>
  <calcPr fullCalcOnLoad="1"/>
</workbook>
</file>

<file path=xl/sharedStrings.xml><?xml version="1.0" encoding="utf-8"?>
<sst xmlns="http://schemas.openxmlformats.org/spreadsheetml/2006/main" count="708" uniqueCount="347">
  <si>
    <t>ПРОТОКОЛ</t>
  </si>
  <si>
    <t xml:space="preserve">заседания жюри муниципального этапа всероссийской олимпиады школьников </t>
  </si>
  <si>
    <t>по ОБЖ в 2023/24 учебном году</t>
  </si>
  <si>
    <r>
      <rPr>
        <b/>
        <sz val="18"/>
        <color indexed="8"/>
        <rFont val="Times New Roman"/>
        <family val="1"/>
      </rPr>
      <t>от «_</t>
    </r>
    <r>
      <rPr>
        <b/>
        <u val="single"/>
        <sz val="18"/>
        <color indexed="8"/>
        <rFont val="Times New Roman"/>
        <family val="1"/>
      </rPr>
      <t xml:space="preserve">19 </t>
    </r>
    <r>
      <rPr>
        <b/>
        <sz val="18"/>
        <color indexed="8"/>
        <rFont val="Times New Roman"/>
        <family val="1"/>
      </rPr>
      <t>»_</t>
    </r>
    <r>
      <rPr>
        <b/>
        <u val="single"/>
        <sz val="18"/>
        <color indexed="8"/>
        <rFont val="Times New Roman"/>
        <family val="1"/>
      </rPr>
      <t>декабря</t>
    </r>
    <r>
      <rPr>
        <b/>
        <sz val="18"/>
        <color indexed="8"/>
        <rFont val="Times New Roman"/>
        <family val="1"/>
      </rPr>
      <t>__2023 г.</t>
    </r>
  </si>
  <si>
    <t xml:space="preserve">Место проведения: (наименование общеобразовательной организации по уставу)  Муниципальное автономное общеобразовательное учреждение «Средняя общеобразовательная школа №5 «Научно-технологический центр имени И.В. Мичурина» г.Мичуринска </t>
  </si>
  <si>
    <t>Дата проведения: 11-12.12.2023</t>
  </si>
  <si>
    <r>
      <rPr>
        <sz val="18"/>
        <color indexed="8"/>
        <rFont val="Times New Roman"/>
        <family val="1"/>
      </rPr>
      <t xml:space="preserve">Количество участников: </t>
    </r>
    <r>
      <rPr>
        <b/>
        <sz val="18"/>
        <color indexed="8"/>
        <rFont val="Times New Roman"/>
        <family val="1"/>
      </rPr>
      <t>всего  - 59  , 7 класс - 4  , 8 класс - 10     , 9 класс - 15   , 10 класс - 15    , 11 класс -  16  .</t>
    </r>
  </si>
  <si>
    <r>
      <rPr>
        <sz val="18"/>
        <color indexed="8"/>
        <rFont val="Times New Roman"/>
        <family val="1"/>
      </rPr>
      <t>На заседании присутствовали _</t>
    </r>
    <r>
      <rPr>
        <u val="single"/>
        <sz val="18"/>
        <color indexed="8"/>
        <rFont val="Times New Roman"/>
        <family val="1"/>
      </rPr>
      <t>13</t>
    </r>
    <r>
      <rPr>
        <sz val="18"/>
        <color indexed="8"/>
        <rFont val="Times New Roman"/>
        <family val="1"/>
      </rPr>
      <t>__ членов жюри.</t>
    </r>
  </si>
  <si>
    <t>Председатель жюри:  Грезнев Роман Владимирович</t>
  </si>
  <si>
    <t>Секретарь жюри:  Васнев Станислав Николаевич</t>
  </si>
  <si>
    <t>Члены жюри:  Абдашев Теймур Хафисович, Гаврилова Екатерина Евгеньевна, Золотарева Оксана Владимировна, Иванова Галина Николаевна, Катаева Анна Александровна, Логунов Алексей Владимирович, Мосолова Екатерина Анатольевна, Морозов Юрий Александрович, Подлеснов Антон Геннадьевич, Смагин Сергей Анатольевич, Шалофанов Эдуард Владимирович.</t>
  </si>
  <si>
    <t>Повестка дня:</t>
  </si>
  <si>
    <r>
      <rPr>
        <sz val="18"/>
        <color indexed="8"/>
        <rFont val="Times New Roman"/>
        <family val="1"/>
      </rPr>
      <t xml:space="preserve">1. Подведение итогов проведения муниципального этапа всероссийской олимпиады школьников по </t>
    </r>
    <r>
      <rPr>
        <b/>
        <sz val="18"/>
        <color indexed="8"/>
        <rFont val="Times New Roman"/>
        <family val="1"/>
      </rPr>
      <t>ОБЖ</t>
    </r>
    <r>
      <rPr>
        <sz val="18"/>
        <color indexed="8"/>
        <rFont val="Times New Roman"/>
        <family val="1"/>
      </rPr>
      <t>.</t>
    </r>
  </si>
  <si>
    <r>
      <rPr>
        <sz val="18"/>
        <color indexed="8"/>
        <rFont val="Times New Roman"/>
        <family val="1"/>
      </rPr>
      <t xml:space="preserve">2. Определение победителей и призеров муниципального этапа всероссийской олимпиады школьников по </t>
    </r>
    <r>
      <rPr>
        <b/>
        <sz val="18"/>
        <color indexed="8"/>
        <rFont val="Times New Roman"/>
        <family val="1"/>
      </rPr>
      <t>ОБЖ.</t>
    </r>
  </si>
  <si>
    <t xml:space="preserve">Слушали: </t>
  </si>
  <si>
    <r>
      <rPr>
        <sz val="18"/>
        <color indexed="8"/>
        <rFont val="Times New Roman"/>
        <family val="1"/>
      </rPr>
      <t xml:space="preserve">Председателя жюри, которая познакомила с рейтингом участников муниципального этапа всероссийской олимпиады школьников по </t>
    </r>
    <r>
      <rPr>
        <b/>
        <sz val="18"/>
        <color indexed="8"/>
        <rFont val="Times New Roman"/>
        <family val="1"/>
      </rPr>
      <t>ОБЖ.</t>
    </r>
  </si>
  <si>
    <t>По итогам выполнения заданий олимпиады в соответствии с балльным рейтингом жюри предложено признать:</t>
  </si>
  <si>
    <r>
      <rPr>
        <sz val="18"/>
        <color indexed="8"/>
        <rFont val="Times New Roman"/>
        <family val="1"/>
      </rPr>
      <t>1. Количество победителей:</t>
    </r>
    <r>
      <rPr>
        <b/>
        <sz val="18"/>
        <color indexed="8"/>
        <rFont val="Times New Roman"/>
        <family val="1"/>
      </rPr>
      <t xml:space="preserve"> всего  - 4   , 7 класс - 1   , 8 класс -1     , 9 класс - 1   , 10 класс - 1   , 11 класс -1    .</t>
    </r>
  </si>
  <si>
    <r>
      <rPr>
        <sz val="18"/>
        <color indexed="8"/>
        <rFont val="Times New Roman"/>
        <family val="1"/>
      </rPr>
      <t xml:space="preserve">2. Количество призеров: </t>
    </r>
    <r>
      <rPr>
        <b/>
        <sz val="18"/>
        <color indexed="8"/>
        <rFont val="Times New Roman"/>
        <family val="1"/>
      </rPr>
      <t>всего  - 12   ,  7 класс - 2  , 8 класс - 2    , 9 класс - 4    , 10 класс - 3    , 11 класс - 1 .</t>
    </r>
  </si>
  <si>
    <t>В ходе проведения муниципального этапа олимпиады было удалено _0_ участников, рассмотрено _0_ апелляций, из них: удовлетворено_0_, отклонено_0_.</t>
  </si>
  <si>
    <r>
      <rPr>
        <b/>
        <sz val="18"/>
        <color indexed="8"/>
        <rFont val="Times New Roman"/>
        <family val="1"/>
      </rPr>
      <t>Проголосовали:</t>
    </r>
    <r>
      <rPr>
        <sz val="18"/>
        <color indexed="8"/>
        <rFont val="Times New Roman"/>
        <family val="1"/>
      </rPr>
      <t xml:space="preserve"> «ЗА» - 13      , «ПРОТИВ» -    нет         , «ВОЗДЕРЖАЛИСЬ» -     нет       .</t>
    </r>
  </si>
  <si>
    <t>Постановили:</t>
  </si>
  <si>
    <t xml:space="preserve">       1.Предложить организатору  рейтинговую таблицу результатов участников муниципального этапа всероссийской олимпиады школьников по ОБЖ для утверждения.</t>
  </si>
  <si>
    <t>Список  участников, победителей и призеров муниципального этапа всероссийской олимпиады школьников в 2023/24 учебном году по ОБЖ</t>
  </si>
  <si>
    <t>Управление народного образования администрации города Мичуринска Тамбовской области</t>
  </si>
  <si>
    <t>№ п/п</t>
  </si>
  <si>
    <t>Муниципальное образование (город, район)</t>
  </si>
  <si>
    <t>Код работы</t>
  </si>
  <si>
    <t>Фамилия</t>
  </si>
  <si>
    <t>Имя</t>
  </si>
  <si>
    <t>Отчество</t>
  </si>
  <si>
    <t>Пол</t>
  </si>
  <si>
    <t>Дата рождения</t>
  </si>
  <si>
    <t xml:space="preserve">Гражданство </t>
  </si>
  <si>
    <t>Полное наименование образовательной организации  по Уставу</t>
  </si>
  <si>
    <t>Класс</t>
  </si>
  <si>
    <t>тест</t>
  </si>
  <si>
    <t>теория 1</t>
  </si>
  <si>
    <t>теория 2</t>
  </si>
  <si>
    <t>теория 3</t>
  </si>
  <si>
    <t>теория 4</t>
  </si>
  <si>
    <t>теория 5</t>
  </si>
  <si>
    <t>теория 6</t>
  </si>
  <si>
    <t>практика 1</t>
  </si>
  <si>
    <t>практика 2</t>
  </si>
  <si>
    <t>практика 3</t>
  </si>
  <si>
    <t>практика 4</t>
  </si>
  <si>
    <t>практика 5</t>
  </si>
  <si>
    <t>практика 6</t>
  </si>
  <si>
    <t>Общее кол-во баллов</t>
  </si>
  <si>
    <t>Максимальное кол-во баллов за работу</t>
  </si>
  <si>
    <t>% выполнения заданий</t>
  </si>
  <si>
    <t xml:space="preserve">Апелляция </t>
  </si>
  <si>
    <t>Итоговое кол-во баллов</t>
  </si>
  <si>
    <t xml:space="preserve">Статус (победитель, призер, участник) </t>
  </si>
  <si>
    <t>Ф.И.О. учителя (полностью)</t>
  </si>
  <si>
    <t>1</t>
  </si>
  <si>
    <t>г. Мичуринск</t>
  </si>
  <si>
    <t>00804</t>
  </si>
  <si>
    <t>Куликов</t>
  </si>
  <si>
    <t>Кирилл</t>
  </si>
  <si>
    <t>Дмитриевич</t>
  </si>
  <si>
    <t>м</t>
  </si>
  <si>
    <t>Российская Федерация</t>
  </si>
  <si>
    <t>Муниципальное бюджетное общеобразовательное учреждение "Средняя общеобразовательная школа № 15 г.» Мичуринска Тамбовской области</t>
  </si>
  <si>
    <t>победитель</t>
  </si>
  <si>
    <t>Бочков Михаил Петрович</t>
  </si>
  <si>
    <t>2</t>
  </si>
  <si>
    <t>00703</t>
  </si>
  <si>
    <t>Покидова</t>
  </si>
  <si>
    <t>Вера</t>
  </si>
  <si>
    <t>Борисовна</t>
  </si>
  <si>
    <t>ж</t>
  </si>
  <si>
    <t>призер</t>
  </si>
  <si>
    <t xml:space="preserve">Подлеснов Антон Геннадьевич </t>
  </si>
  <si>
    <t>3</t>
  </si>
  <si>
    <t>00806</t>
  </si>
  <si>
    <t>Нечипоренко</t>
  </si>
  <si>
    <t>Алика</t>
  </si>
  <si>
    <t>Викторовна</t>
  </si>
  <si>
    <t>Муниципальное бюджетное общеобразовательное учреждение "Средняя общеобразовательная школа №17 "Юнармеец" г.Мичуринска Тамбовской области</t>
  </si>
  <si>
    <t>Абдашев Теймур Хафисович</t>
  </si>
  <si>
    <t>4</t>
  </si>
  <si>
    <t>00705</t>
  </si>
  <si>
    <t>Шинкарев</t>
  </si>
  <si>
    <t>Константин</t>
  </si>
  <si>
    <t>М</t>
  </si>
  <si>
    <t>Тамбовское областное государственное автономное общеобразовательное учреждение "Мичуринский лицей-интернат"</t>
  </si>
  <si>
    <t>Глинский Владимир Васильевич</t>
  </si>
  <si>
    <t>5</t>
  </si>
  <si>
    <t>00805</t>
  </si>
  <si>
    <t xml:space="preserve">Лопатин </t>
  </si>
  <si>
    <t xml:space="preserve">Дмитрий </t>
  </si>
  <si>
    <t>Александрович</t>
  </si>
  <si>
    <t>6</t>
  </si>
  <si>
    <t>00801</t>
  </si>
  <si>
    <t>Исаева</t>
  </si>
  <si>
    <t>Виктория</t>
  </si>
  <si>
    <t>Валерьевна</t>
  </si>
  <si>
    <t>Муниципальное автономное общеобразовательное  учреждение "Средняя общеобразовательная школа №5 "Научно-технологический центр им. И.В. Мичурина"</t>
  </si>
  <si>
    <t>участник</t>
  </si>
  <si>
    <t>Васнев Станислав Николаевич</t>
  </si>
  <si>
    <t>7</t>
  </si>
  <si>
    <t>00803</t>
  </si>
  <si>
    <t>Уланова</t>
  </si>
  <si>
    <t>Анна</t>
  </si>
  <si>
    <t>Владимировна</t>
  </si>
  <si>
    <t>Ж</t>
  </si>
  <si>
    <t>муниципальное бюджетное общеобразовательное учреждение "Средняя общеобразовательная школа №2" г. Мичуринска Тамбовской области</t>
  </si>
  <si>
    <t>Булычева Елена Сергеевна</t>
  </si>
  <si>
    <t>8</t>
  </si>
  <si>
    <t>00704</t>
  </si>
  <si>
    <t>Жуков</t>
  </si>
  <si>
    <t>Максим</t>
  </si>
  <si>
    <t>Романович</t>
  </si>
  <si>
    <t>9</t>
  </si>
  <si>
    <t>00802</t>
  </si>
  <si>
    <t>Шолева</t>
  </si>
  <si>
    <t>Екатерина</t>
  </si>
  <si>
    <t>Сергеевна</t>
  </si>
  <si>
    <t>10</t>
  </si>
  <si>
    <t>00807</t>
  </si>
  <si>
    <t>Туровцев</t>
  </si>
  <si>
    <t>Артемий</t>
  </si>
  <si>
    <t>Михайлович</t>
  </si>
  <si>
    <t>Муниципальное бюджетное общеобразовательное учреждение "Средняя общеобразовательная школа №1"</t>
  </si>
  <si>
    <t>Золотарёва Оксана Владимировна</t>
  </si>
  <si>
    <t>11</t>
  </si>
  <si>
    <t>00808</t>
  </si>
  <si>
    <t>Самсонова</t>
  </si>
  <si>
    <t>Елена</t>
  </si>
  <si>
    <t>12</t>
  </si>
  <si>
    <t>00701</t>
  </si>
  <si>
    <t>Дмитриев</t>
  </si>
  <si>
    <t>Иван</t>
  </si>
  <si>
    <t>Вадимович</t>
  </si>
  <si>
    <t>муниципальное бюджетное общеобразовательное учреждение "Гимназия" г. Мичуринска Тамбовская области</t>
  </si>
  <si>
    <t>Мосолова Екатерина Анатольевна</t>
  </si>
  <si>
    <t>13</t>
  </si>
  <si>
    <t>00810</t>
  </si>
  <si>
    <t>Белоусова</t>
  </si>
  <si>
    <t>Дарья</t>
  </si>
  <si>
    <t>Николаевна</t>
  </si>
  <si>
    <t>14</t>
  </si>
  <si>
    <t>00809</t>
  </si>
  <si>
    <t>Завязкина</t>
  </si>
  <si>
    <t>Юрьевна</t>
  </si>
  <si>
    <t>17</t>
  </si>
  <si>
    <t>00909</t>
  </si>
  <si>
    <t>Иноземцева</t>
  </si>
  <si>
    <t>Диана</t>
  </si>
  <si>
    <t>Ивановна</t>
  </si>
  <si>
    <t>Муниципальное бюджетное общеобразовательное учреждение«Средняя  общеобразовательная школа № 7» г. Мичуринска Тамбовской области.</t>
  </si>
  <si>
    <t>Шалофанов Эдуард Владимирович</t>
  </si>
  <si>
    <t>15</t>
  </si>
  <si>
    <t>00903</t>
  </si>
  <si>
    <t>Пирожкин</t>
  </si>
  <si>
    <t>Сергей</t>
  </si>
  <si>
    <t>Владимирович</t>
  </si>
  <si>
    <t xml:space="preserve">Муниципальное бюджетное общеобразовательное учреждение «Средняя  общеобразовательная школа № 7» г. Мичуринска Тамбовской области </t>
  </si>
  <si>
    <t>Морозов Юрий Александрович</t>
  </si>
  <si>
    <t>16</t>
  </si>
  <si>
    <t>00905</t>
  </si>
  <si>
    <t>Новоженина</t>
  </si>
  <si>
    <t xml:space="preserve">Арина </t>
  </si>
  <si>
    <t>Александровна</t>
  </si>
  <si>
    <t>Муниципальное автономное общеобразовательное учреждение «Средняя общеобразовательная школа №5
«Научно-технологический центр имени  И.В. Мичурина»  г. Мичуринска Тамбовской области</t>
  </si>
  <si>
    <t>18</t>
  </si>
  <si>
    <t>00901</t>
  </si>
  <si>
    <t>Толмачев</t>
  </si>
  <si>
    <t>Олегович</t>
  </si>
  <si>
    <t>19</t>
  </si>
  <si>
    <t>00912</t>
  </si>
  <si>
    <t>Тарасов</t>
  </si>
  <si>
    <t>Егор</t>
  </si>
  <si>
    <t>Павлович</t>
  </si>
  <si>
    <t>20</t>
  </si>
  <si>
    <t>00907</t>
  </si>
  <si>
    <t>Грицай</t>
  </si>
  <si>
    <t>Василина</t>
  </si>
  <si>
    <t>Вячеславовна</t>
  </si>
  <si>
    <t>21</t>
  </si>
  <si>
    <t>00911</t>
  </si>
  <si>
    <t>Каданцев</t>
  </si>
  <si>
    <t>Михаил</t>
  </si>
  <si>
    <t>муниципальное бюджетное общеобразовательное учреждение "Средняя общеобразовательная школа №9" г.Мичуринска Тамбовской области</t>
  </si>
  <si>
    <t>Грезнев Роман Владимирович</t>
  </si>
  <si>
    <t>22</t>
  </si>
  <si>
    <t>00906</t>
  </si>
  <si>
    <t xml:space="preserve">Попова </t>
  </si>
  <si>
    <t>Марина</t>
  </si>
  <si>
    <t>Анатольевна</t>
  </si>
  <si>
    <t>23</t>
  </si>
  <si>
    <t>00913</t>
  </si>
  <si>
    <t>Струков</t>
  </si>
  <si>
    <t>Дмитрий</t>
  </si>
  <si>
    <t>Сергеевич</t>
  </si>
  <si>
    <t>24</t>
  </si>
  <si>
    <t>00914</t>
  </si>
  <si>
    <t>Кучин</t>
  </si>
  <si>
    <t>Смагин Сергей Анатольевич</t>
  </si>
  <si>
    <t>25</t>
  </si>
  <si>
    <t>00910</t>
  </si>
  <si>
    <t>Комаревцев</t>
  </si>
  <si>
    <t>26</t>
  </si>
  <si>
    <t>00904</t>
  </si>
  <si>
    <t>Ненашева</t>
  </si>
  <si>
    <t>Мария</t>
  </si>
  <si>
    <t>Алексеевна</t>
  </si>
  <si>
    <t>27</t>
  </si>
  <si>
    <t>00908</t>
  </si>
  <si>
    <t>Сухоруких</t>
  </si>
  <si>
    <t>Алина</t>
  </si>
  <si>
    <t>Витальевна</t>
  </si>
  <si>
    <t>28</t>
  </si>
  <si>
    <t>00915</t>
  </si>
  <si>
    <t>Протасова</t>
  </si>
  <si>
    <t>Вероника</t>
  </si>
  <si>
    <t>Павловна</t>
  </si>
  <si>
    <t>29</t>
  </si>
  <si>
    <t>00902</t>
  </si>
  <si>
    <t>Сухарев</t>
  </si>
  <si>
    <t>Владислав</t>
  </si>
  <si>
    <t>31</t>
  </si>
  <si>
    <t>01012</t>
  </si>
  <si>
    <t>Лозовик</t>
  </si>
  <si>
    <t>Владимир</t>
  </si>
  <si>
    <t>33</t>
  </si>
  <si>
    <t>01003</t>
  </si>
  <si>
    <t>Пальчик</t>
  </si>
  <si>
    <t>Андрей</t>
  </si>
  <si>
    <t>Георгиевич</t>
  </si>
  <si>
    <t>23.1..2007</t>
  </si>
  <si>
    <t>30</t>
  </si>
  <si>
    <t>01010</t>
  </si>
  <si>
    <t>Бубнова</t>
  </si>
  <si>
    <t>Юлия</t>
  </si>
  <si>
    <t>32</t>
  </si>
  <si>
    <t>01014</t>
  </si>
  <si>
    <t>Топильский</t>
  </si>
  <si>
    <t>Вячеслав</t>
  </si>
  <si>
    <t>34</t>
  </si>
  <si>
    <t>01011</t>
  </si>
  <si>
    <t>Константинова</t>
  </si>
  <si>
    <t>Дмитриевна</t>
  </si>
  <si>
    <t>35</t>
  </si>
  <si>
    <t>01004</t>
  </si>
  <si>
    <t>Кузнецов</t>
  </si>
  <si>
    <t>36</t>
  </si>
  <si>
    <t>01001</t>
  </si>
  <si>
    <t>Никита</t>
  </si>
  <si>
    <t>Игоревич</t>
  </si>
  <si>
    <t>37</t>
  </si>
  <si>
    <t>01008</t>
  </si>
  <si>
    <t>Попов</t>
  </si>
  <si>
    <t>38</t>
  </si>
  <si>
    <t>01009</t>
  </si>
  <si>
    <t>Никульшина</t>
  </si>
  <si>
    <t>Ангелина</t>
  </si>
  <si>
    <t>Геннадьевна</t>
  </si>
  <si>
    <t>39</t>
  </si>
  <si>
    <t>01006</t>
  </si>
  <si>
    <t>Кольцова</t>
  </si>
  <si>
    <t>Софья</t>
  </si>
  <si>
    <t>Романовна</t>
  </si>
  <si>
    <t>40</t>
  </si>
  <si>
    <t>01002</t>
  </si>
  <si>
    <t>Махмутов</t>
  </si>
  <si>
    <t>Мажит</t>
  </si>
  <si>
    <t>Сабриевич</t>
  </si>
  <si>
    <t>41</t>
  </si>
  <si>
    <t>01007</t>
  </si>
  <si>
    <t>Ершов</t>
  </si>
  <si>
    <t>42</t>
  </si>
  <si>
    <t>01013</t>
  </si>
  <si>
    <t>Бубнов</t>
  </si>
  <si>
    <t>Андреевич</t>
  </si>
  <si>
    <t>43</t>
  </si>
  <si>
    <t>01005</t>
  </si>
  <si>
    <t>Харин</t>
  </si>
  <si>
    <t>45</t>
  </si>
  <si>
    <t>01106</t>
  </si>
  <si>
    <t>Шишиморов</t>
  </si>
  <si>
    <t>Федор</t>
  </si>
  <si>
    <t>44</t>
  </si>
  <si>
    <t>01114</t>
  </si>
  <si>
    <t>Самойлов</t>
  </si>
  <si>
    <t>46</t>
  </si>
  <si>
    <t>01113</t>
  </si>
  <si>
    <t>Лысов</t>
  </si>
  <si>
    <t>Геннадиевич</t>
  </si>
  <si>
    <t>47</t>
  </si>
  <si>
    <t>01102</t>
  </si>
  <si>
    <t>Сапронова</t>
  </si>
  <si>
    <t>Денисовна</t>
  </si>
  <si>
    <t>муниципальное бюджетное общеобразовательное учреждение "Средняя общеобразовательная школа №15" г.Мичуринска Тамбовской области</t>
  </si>
  <si>
    <t>48</t>
  </si>
  <si>
    <t>01109</t>
  </si>
  <si>
    <t>Лишиленко</t>
  </si>
  <si>
    <t>Василиса</t>
  </si>
  <si>
    <t>Георгиевна</t>
  </si>
  <si>
    <t>49</t>
  </si>
  <si>
    <t>01101</t>
  </si>
  <si>
    <t>Хайитбаева</t>
  </si>
  <si>
    <t>Муножат</t>
  </si>
  <si>
    <t>Омангелдиевна</t>
  </si>
  <si>
    <t>50</t>
  </si>
  <si>
    <t>01103</t>
  </si>
  <si>
    <t>Семиколенов</t>
  </si>
  <si>
    <t>Викторович</t>
  </si>
  <si>
    <t>51</t>
  </si>
  <si>
    <t>01104</t>
  </si>
  <si>
    <t>Рей</t>
  </si>
  <si>
    <t>52</t>
  </si>
  <si>
    <t>01108</t>
  </si>
  <si>
    <t>Сапрыкин</t>
  </si>
  <si>
    <t>Денис</t>
  </si>
  <si>
    <t>53</t>
  </si>
  <si>
    <t>01115</t>
  </si>
  <si>
    <t>Шмаков</t>
  </si>
  <si>
    <t>Илья</t>
  </si>
  <si>
    <t>54</t>
  </si>
  <si>
    <t>01105</t>
  </si>
  <si>
    <t>Швейкин</t>
  </si>
  <si>
    <t>55</t>
  </si>
  <si>
    <t>01116</t>
  </si>
  <si>
    <t>Станиславович</t>
  </si>
  <si>
    <t>Муниципальное бюджетное учреждение "Средняя общеобразовательная школа №2" г. Мичуринска Тамбовской области</t>
  </si>
  <si>
    <t>56</t>
  </si>
  <si>
    <t>01107</t>
  </si>
  <si>
    <t>Колтаков</t>
  </si>
  <si>
    <t xml:space="preserve">Кузьма </t>
  </si>
  <si>
    <t>57</t>
  </si>
  <si>
    <t>01110</t>
  </si>
  <si>
    <t>Попова</t>
  </si>
  <si>
    <t>Яна</t>
  </si>
  <si>
    <t>58</t>
  </si>
  <si>
    <t>01111</t>
  </si>
  <si>
    <t xml:space="preserve">Стрыгина </t>
  </si>
  <si>
    <t>Полина</t>
  </si>
  <si>
    <t>59</t>
  </si>
  <si>
    <t>01112</t>
  </si>
  <si>
    <t>Захарова</t>
  </si>
  <si>
    <t>Александра</t>
  </si>
  <si>
    <t>Андреевна</t>
  </si>
  <si>
    <t>Председатель жюри: Грезнев Роман Владимирович</t>
  </si>
  <si>
    <t>Секретарь жюри: Васнев Станислав Николаевич</t>
  </si>
</sst>
</file>

<file path=xl/styles.xml><?xml version="1.0" encoding="utf-8"?>
<styleSheet xmlns="http://schemas.openxmlformats.org/spreadsheetml/2006/main">
  <numFmts count="6">
    <numFmt numFmtId="164" formatCode="General"/>
    <numFmt numFmtId="165" formatCode="@"/>
    <numFmt numFmtId="166" formatCode="dd/mm/yyyy"/>
    <numFmt numFmtId="167" formatCode="General"/>
    <numFmt numFmtId="168" formatCode="0.0%"/>
    <numFmt numFmtId="169" formatCode="0.00"/>
  </numFmts>
  <fonts count="11">
    <font>
      <sz val="11"/>
      <color indexed="8"/>
      <name val="Calibri"/>
      <family val="2"/>
    </font>
    <font>
      <sz val="10"/>
      <name val="Arial"/>
      <family val="0"/>
    </font>
    <font>
      <b/>
      <sz val="18"/>
      <color indexed="8"/>
      <name val="Times New Roman"/>
      <family val="1"/>
    </font>
    <font>
      <b/>
      <u val="single"/>
      <sz val="18"/>
      <color indexed="8"/>
      <name val="Times New Roman"/>
      <family val="1"/>
    </font>
    <font>
      <sz val="18"/>
      <color indexed="8"/>
      <name val="Times New Roman"/>
      <family val="1"/>
    </font>
    <font>
      <u val="single"/>
      <sz val="18"/>
      <color indexed="8"/>
      <name val="Times New Roman"/>
      <family val="1"/>
    </font>
    <font>
      <b/>
      <sz val="14"/>
      <color indexed="8"/>
      <name val="Times New Roman"/>
      <family val="1"/>
    </font>
    <font>
      <sz val="12"/>
      <color indexed="8"/>
      <name val="Calibri"/>
      <family val="2"/>
    </font>
    <font>
      <sz val="14"/>
      <color indexed="8"/>
      <name val="Times New Roman"/>
      <family val="1"/>
    </font>
    <font>
      <sz val="14"/>
      <name val="Times New Roman"/>
      <family val="1"/>
    </font>
    <font>
      <sz val="14"/>
      <color indexed="10"/>
      <name val="Times New Roman"/>
      <family val="1"/>
    </font>
  </fonts>
  <fills count="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4">
    <border>
      <left/>
      <right/>
      <top/>
      <bottom/>
      <diagonal/>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6">
    <xf numFmtId="164" fontId="0" fillId="0" borderId="0" xfId="0" applyAlignment="1">
      <alignment/>
    </xf>
    <xf numFmtId="164" fontId="2" fillId="0" borderId="0" xfId="0" applyFont="1" applyBorder="1" applyAlignment="1">
      <alignment horizontal="center" vertical="center"/>
    </xf>
    <xf numFmtId="164" fontId="2" fillId="0" borderId="0" xfId="0" applyFont="1" applyBorder="1" applyAlignment="1">
      <alignment horizontal="center"/>
    </xf>
    <xf numFmtId="164" fontId="2" fillId="0" borderId="0" xfId="0" applyFont="1" applyAlignment="1">
      <alignment horizontal="center"/>
    </xf>
    <xf numFmtId="164" fontId="4" fillId="0" borderId="0" xfId="0" applyFont="1" applyBorder="1" applyAlignment="1">
      <alignment horizontal="left"/>
    </xf>
    <xf numFmtId="164" fontId="4" fillId="0" borderId="0" xfId="0" applyFont="1" applyBorder="1" applyAlignment="1">
      <alignment horizontal="left" wrapText="1"/>
    </xf>
    <xf numFmtId="164" fontId="4" fillId="0" borderId="0" xfId="0" applyFont="1" applyAlignment="1">
      <alignment horizontal="left"/>
    </xf>
    <xf numFmtId="164" fontId="2" fillId="0" borderId="0" xfId="0" applyFont="1" applyBorder="1" applyAlignment="1">
      <alignment horizontal="left"/>
    </xf>
    <xf numFmtId="164" fontId="2" fillId="0" borderId="0" xfId="0" applyFont="1" applyAlignment="1">
      <alignment horizontal="left"/>
    </xf>
    <xf numFmtId="164" fontId="4" fillId="2" borderId="0" xfId="0" applyFont="1" applyFill="1" applyBorder="1" applyAlignment="1">
      <alignment horizontal="left"/>
    </xf>
    <xf numFmtId="164" fontId="2" fillId="0" borderId="0" xfId="0" applyFont="1" applyBorder="1" applyAlignment="1">
      <alignment horizontal="center" vertical="center" wrapText="1"/>
    </xf>
    <xf numFmtId="164" fontId="4" fillId="0" borderId="0" xfId="0" applyFont="1" applyBorder="1" applyAlignment="1">
      <alignment horizontal="center" vertical="center" wrapText="1"/>
    </xf>
    <xf numFmtId="164" fontId="0" fillId="0" borderId="0" xfId="0" applyBorder="1" applyAlignment="1">
      <alignment/>
    </xf>
    <xf numFmtId="164" fontId="6" fillId="0" borderId="1" xfId="0" applyFont="1" applyBorder="1" applyAlignment="1">
      <alignment horizontal="center" vertical="center" wrapText="1"/>
    </xf>
    <xf numFmtId="164" fontId="6" fillId="0" borderId="1" xfId="0" applyFont="1" applyBorder="1" applyAlignment="1">
      <alignment horizontal="left" vertical="center" wrapText="1" indent="1"/>
    </xf>
    <xf numFmtId="164" fontId="6" fillId="3" borderId="1" xfId="0" applyFont="1" applyFill="1" applyBorder="1" applyAlignment="1">
      <alignment horizontal="center" vertical="center" wrapText="1"/>
    </xf>
    <xf numFmtId="164" fontId="6" fillId="3" borderId="2" xfId="0" applyFont="1" applyFill="1" applyBorder="1" applyAlignment="1">
      <alignment horizontal="center" vertical="center" wrapText="1"/>
    </xf>
    <xf numFmtId="164" fontId="6" fillId="0" borderId="2" xfId="0" applyFont="1" applyBorder="1" applyAlignment="1">
      <alignment horizontal="center" vertical="center" textRotation="90" wrapText="1"/>
    </xf>
    <xf numFmtId="164" fontId="6" fillId="0" borderId="1" xfId="0" applyFont="1" applyBorder="1" applyAlignment="1">
      <alignment horizontal="center" vertical="center" textRotation="90" wrapText="1"/>
    </xf>
    <xf numFmtId="165" fontId="7" fillId="0" borderId="3" xfId="0" applyNumberFormat="1" applyFont="1" applyBorder="1" applyAlignment="1">
      <alignment horizontal="center"/>
    </xf>
    <xf numFmtId="164" fontId="8" fillId="0" borderId="3" xfId="0" applyFont="1" applyBorder="1" applyAlignment="1">
      <alignment horizontal="center" vertical="center" wrapText="1"/>
    </xf>
    <xf numFmtId="165" fontId="8" fillId="0" borderId="3" xfId="0" applyNumberFormat="1" applyFont="1" applyBorder="1" applyAlignment="1">
      <alignment horizontal="center" vertical="center" wrapText="1"/>
    </xf>
    <xf numFmtId="166" fontId="8" fillId="0" borderId="3" xfId="0" applyNumberFormat="1" applyFont="1" applyBorder="1" applyAlignment="1">
      <alignment horizontal="center" vertical="center" wrapText="1"/>
    </xf>
    <xf numFmtId="164" fontId="8" fillId="4" borderId="3" xfId="0" applyFont="1" applyFill="1" applyBorder="1" applyAlignment="1">
      <alignment horizontal="center" vertical="center" wrapText="1"/>
    </xf>
    <xf numFmtId="164" fontId="8" fillId="5" borderId="3" xfId="0" applyNumberFormat="1" applyFont="1" applyFill="1" applyBorder="1" applyAlignment="1">
      <alignment horizontal="center" vertical="center" wrapText="1"/>
    </xf>
    <xf numFmtId="168" fontId="8" fillId="5" borderId="3" xfId="0" applyNumberFormat="1" applyFont="1" applyFill="1" applyBorder="1" applyAlignment="1">
      <alignment horizontal="center" vertical="center" wrapText="1"/>
    </xf>
    <xf numFmtId="164" fontId="8" fillId="2" borderId="3" xfId="0" applyFont="1" applyFill="1" applyBorder="1" applyAlignment="1">
      <alignment horizontal="center" vertical="center" wrapText="1"/>
    </xf>
    <xf numFmtId="164" fontId="8" fillId="6" borderId="3" xfId="0" applyFont="1" applyFill="1" applyBorder="1" applyAlignment="1">
      <alignment horizontal="center" vertical="center" wrapText="1"/>
    </xf>
    <xf numFmtId="164" fontId="8" fillId="0" borderId="3" xfId="0" applyFont="1" applyBorder="1" applyAlignment="1" applyProtection="1">
      <alignment horizontal="center" vertical="center" wrapText="1"/>
      <protection/>
    </xf>
    <xf numFmtId="166" fontId="8" fillId="0" borderId="3" xfId="0" applyNumberFormat="1" applyFont="1" applyBorder="1" applyAlignment="1" applyProtection="1">
      <alignment horizontal="center" vertical="center" wrapText="1"/>
      <protection/>
    </xf>
    <xf numFmtId="164" fontId="9" fillId="0" borderId="3" xfId="0" applyFont="1" applyBorder="1" applyAlignment="1">
      <alignment horizontal="center" vertical="center" wrapText="1"/>
    </xf>
    <xf numFmtId="166" fontId="9" fillId="0" borderId="3" xfId="0" applyNumberFormat="1" applyFont="1" applyBorder="1" applyAlignment="1">
      <alignment horizontal="center" vertical="center" wrapText="1"/>
    </xf>
    <xf numFmtId="169" fontId="8" fillId="5" borderId="3" xfId="0" applyNumberFormat="1" applyFont="1" applyFill="1" applyBorder="1" applyAlignment="1">
      <alignment horizontal="center" vertical="center" wrapText="1"/>
    </xf>
    <xf numFmtId="169" fontId="8" fillId="2" borderId="3" xfId="0" applyNumberFormat="1" applyFont="1" applyFill="1" applyBorder="1" applyAlignment="1">
      <alignment horizontal="center" vertical="center" wrapText="1"/>
    </xf>
    <xf numFmtId="164" fontId="9" fillId="4" borderId="3" xfId="0" applyFont="1" applyFill="1" applyBorder="1" applyAlignment="1">
      <alignment horizontal="center" vertical="center" wrapText="1"/>
    </xf>
    <xf numFmtId="164" fontId="10" fillId="4" borderId="3"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E4FAA1"/>
      <rgbColor rgb="0099CCFF"/>
      <rgbColor rgb="00FF99CC"/>
      <rgbColor rgb="00CC99FF"/>
      <rgbColor rgb="00FFD8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101"/>
  <sheetViews>
    <sheetView tabSelected="1" view="pageBreakPreview" zoomScale="47" zoomScaleNormal="73" zoomScaleSheetLayoutView="47" workbookViewId="0" topLeftCell="A19">
      <selection activeCell="Y89" sqref="Y89"/>
    </sheetView>
  </sheetViews>
  <sheetFormatPr defaultColWidth="9.140625" defaultRowHeight="15"/>
  <cols>
    <col min="1" max="1" width="10.7109375" style="0" customWidth="1"/>
    <col min="2" max="2" width="19.28125" style="0" customWidth="1"/>
    <col min="3" max="3" width="12.7109375" style="0" customWidth="1"/>
    <col min="4" max="4" width="20.7109375" style="0" customWidth="1"/>
    <col min="5" max="5" width="18.7109375" style="0" customWidth="1"/>
    <col min="6" max="6" width="22.421875" style="0" customWidth="1"/>
    <col min="8" max="8" width="17.421875" style="0" customWidth="1"/>
    <col min="9" max="9" width="17.7109375" style="0" customWidth="1"/>
    <col min="10" max="10" width="49.7109375" style="0" customWidth="1"/>
    <col min="11" max="11" width="8.421875" style="0" customWidth="1"/>
    <col min="12" max="15" width="6.140625" style="0" customWidth="1"/>
    <col min="16" max="16" width="5.8515625" style="0" customWidth="1"/>
    <col min="17" max="17" width="7.00390625" style="0" customWidth="1"/>
    <col min="18" max="18" width="6.421875" style="0" customWidth="1"/>
    <col min="19" max="19" width="6.140625" style="0" customWidth="1"/>
    <col min="20" max="20" width="6.7109375" style="0" customWidth="1"/>
    <col min="21" max="21" width="5.7109375" style="0" customWidth="1"/>
    <col min="22" max="22" width="5.28125" style="0" customWidth="1"/>
    <col min="23" max="23" width="5.7109375" style="0" customWidth="1"/>
    <col min="24" max="24" width="4.8515625" style="0" customWidth="1"/>
    <col min="25" max="25" width="18.28125" style="0" customWidth="1"/>
    <col min="26" max="26" width="17.28125" style="0" customWidth="1"/>
    <col min="27" max="27" width="17.140625" style="0" customWidth="1"/>
    <col min="28" max="28" width="18.140625" style="0" customWidth="1"/>
    <col min="29" max="29" width="13.00390625" style="0" customWidth="1"/>
    <col min="30" max="30" width="16.7109375" style="0" customWidth="1"/>
    <col min="31" max="31" width="19.00390625" style="0" customWidth="1"/>
  </cols>
  <sheetData>
    <row r="1" spans="1:24" ht="23.25" customHeight="1">
      <c r="A1" s="1" t="s">
        <v>0</v>
      </c>
      <c r="B1" s="1"/>
      <c r="C1" s="1"/>
      <c r="D1" s="1"/>
      <c r="E1" s="1"/>
      <c r="F1" s="1"/>
      <c r="G1" s="1"/>
      <c r="H1" s="1"/>
      <c r="I1" s="1"/>
      <c r="J1" s="1"/>
      <c r="K1" s="1"/>
      <c r="L1" s="1"/>
      <c r="M1" s="1"/>
      <c r="N1" s="1"/>
      <c r="O1" s="1"/>
      <c r="P1" s="1"/>
      <c r="Q1" s="1"/>
      <c r="R1" s="1"/>
      <c r="S1" s="1"/>
      <c r="T1" s="1"/>
      <c r="U1" s="1"/>
      <c r="V1" s="1"/>
      <c r="W1" s="1"/>
      <c r="X1" s="1"/>
    </row>
    <row r="2" spans="1:24" ht="22.5">
      <c r="A2" s="2" t="s">
        <v>1</v>
      </c>
      <c r="B2" s="2"/>
      <c r="C2" s="2"/>
      <c r="D2" s="2"/>
      <c r="E2" s="2"/>
      <c r="F2" s="2"/>
      <c r="G2" s="2"/>
      <c r="H2" s="2"/>
      <c r="I2" s="2"/>
      <c r="J2" s="2"/>
      <c r="K2" s="2"/>
      <c r="L2" s="2"/>
      <c r="M2" s="2"/>
      <c r="N2" s="2"/>
      <c r="O2" s="2"/>
      <c r="P2" s="2"/>
      <c r="Q2" s="2"/>
      <c r="R2" s="2"/>
      <c r="S2" s="2"/>
      <c r="T2" s="2"/>
      <c r="U2" s="2"/>
      <c r="V2" s="2"/>
      <c r="W2" s="2"/>
      <c r="X2" s="2"/>
    </row>
    <row r="3" spans="1:24" ht="22.5">
      <c r="A3" s="2" t="s">
        <v>2</v>
      </c>
      <c r="B3" s="2"/>
      <c r="C3" s="2"/>
      <c r="D3" s="2"/>
      <c r="E3" s="2"/>
      <c r="F3" s="2"/>
      <c r="G3" s="2"/>
      <c r="H3" s="2"/>
      <c r="I3" s="2"/>
      <c r="J3" s="2"/>
      <c r="K3" s="2"/>
      <c r="L3" s="2"/>
      <c r="M3" s="2"/>
      <c r="N3" s="2"/>
      <c r="O3" s="2"/>
      <c r="P3" s="2"/>
      <c r="Q3" s="2"/>
      <c r="R3" s="2"/>
      <c r="S3" s="2"/>
      <c r="T3" s="2"/>
      <c r="U3" s="2"/>
      <c r="V3" s="2"/>
      <c r="W3" s="2"/>
      <c r="X3" s="2"/>
    </row>
    <row r="4" spans="1:24" s="4" customFormat="1" ht="24">
      <c r="A4" s="2"/>
      <c r="B4" s="3"/>
      <c r="C4" s="3"/>
      <c r="D4" s="3"/>
      <c r="E4" s="3"/>
      <c r="F4" s="3"/>
      <c r="G4" s="3"/>
      <c r="H4" s="3"/>
      <c r="I4" s="3"/>
      <c r="J4" s="3"/>
      <c r="K4"/>
      <c r="L4"/>
      <c r="M4" s="2"/>
      <c r="N4" s="2" t="s">
        <v>3</v>
      </c>
      <c r="O4" s="2"/>
      <c r="P4" s="2"/>
      <c r="Q4" s="2"/>
      <c r="R4" s="2"/>
      <c r="S4" s="2"/>
      <c r="T4" s="2"/>
      <c r="U4" s="2"/>
      <c r="V4" s="2"/>
      <c r="W4" s="2"/>
      <c r="X4" s="2"/>
    </row>
    <row r="5" s="4" customFormat="1" ht="22.5"/>
    <row r="6" spans="1:24" ht="41.25" customHeight="1">
      <c r="A6" s="5" t="s">
        <v>4</v>
      </c>
      <c r="B6" s="5"/>
      <c r="C6" s="5"/>
      <c r="D6" s="5"/>
      <c r="E6" s="5"/>
      <c r="F6" s="5"/>
      <c r="G6" s="5"/>
      <c r="H6" s="5"/>
      <c r="I6" s="5"/>
      <c r="J6" s="5"/>
      <c r="K6" s="5"/>
      <c r="L6" s="5"/>
      <c r="M6" s="5"/>
      <c r="N6" s="5"/>
      <c r="O6" s="5"/>
      <c r="P6" s="5"/>
      <c r="Q6" s="5"/>
      <c r="R6" s="5"/>
      <c r="S6" s="5"/>
      <c r="T6" s="5"/>
      <c r="U6" s="5"/>
      <c r="V6" s="5"/>
      <c r="W6" s="5"/>
      <c r="X6" s="5"/>
    </row>
    <row r="7" spans="1:24" ht="22.5">
      <c r="A7" s="4" t="s">
        <v>5</v>
      </c>
      <c r="B7" s="4"/>
      <c r="C7" s="4"/>
      <c r="D7" s="4"/>
      <c r="E7" s="4"/>
      <c r="F7" s="4"/>
      <c r="G7" s="4"/>
      <c r="H7" s="4"/>
      <c r="I7" s="4"/>
      <c r="J7" s="4"/>
      <c r="K7" s="4"/>
      <c r="L7" s="4"/>
      <c r="M7" s="4"/>
      <c r="N7" s="4"/>
      <c r="O7" s="4"/>
      <c r="P7" s="4"/>
      <c r="Q7" s="4"/>
      <c r="R7" s="4"/>
      <c r="S7" s="4"/>
      <c r="T7" s="4"/>
      <c r="U7" s="4"/>
      <c r="V7" s="4"/>
      <c r="W7" s="4"/>
      <c r="X7" s="4"/>
    </row>
    <row r="8" spans="1:24" ht="22.5">
      <c r="A8" s="4" t="s">
        <v>6</v>
      </c>
      <c r="B8" s="4"/>
      <c r="C8" s="4"/>
      <c r="D8" s="4"/>
      <c r="E8" s="4"/>
      <c r="F8" s="4"/>
      <c r="G8" s="4"/>
      <c r="H8" s="4"/>
      <c r="I8" s="4"/>
      <c r="J8" s="4"/>
      <c r="K8" s="4"/>
      <c r="L8" s="4"/>
      <c r="M8" s="4"/>
      <c r="N8" s="4"/>
      <c r="O8" s="4"/>
      <c r="P8" s="4"/>
      <c r="Q8" s="4"/>
      <c r="R8" s="4"/>
      <c r="S8" s="4"/>
      <c r="T8" s="4"/>
      <c r="U8" s="4"/>
      <c r="V8" s="4"/>
      <c r="W8" s="4"/>
      <c r="X8" s="4"/>
    </row>
    <row r="9" spans="1:24" ht="22.5">
      <c r="A9" s="4"/>
      <c r="B9" s="6"/>
      <c r="C9" s="6"/>
      <c r="D9" s="6"/>
      <c r="E9" s="6"/>
      <c r="F9" s="6"/>
      <c r="G9" s="6"/>
      <c r="H9" s="6"/>
      <c r="I9" s="6"/>
      <c r="J9" s="6"/>
      <c r="K9" s="6"/>
      <c r="L9" s="6"/>
      <c r="M9" s="6"/>
      <c r="N9" s="6"/>
      <c r="O9" s="6"/>
      <c r="P9" s="6"/>
      <c r="Q9" s="6"/>
      <c r="R9" s="6"/>
      <c r="S9" s="6"/>
      <c r="T9" s="6"/>
      <c r="U9" s="6"/>
      <c r="V9" s="6"/>
      <c r="W9" s="6"/>
      <c r="X9" s="6"/>
    </row>
    <row r="10" spans="1:24" ht="39" customHeight="1">
      <c r="A10" s="5" t="s">
        <v>7</v>
      </c>
      <c r="B10" s="5"/>
      <c r="C10" s="5"/>
      <c r="D10" s="5"/>
      <c r="E10" s="5"/>
      <c r="F10" s="5"/>
      <c r="G10" s="5"/>
      <c r="H10" s="5"/>
      <c r="I10" s="5"/>
      <c r="J10" s="5"/>
      <c r="K10" s="5"/>
      <c r="L10" s="5"/>
      <c r="M10" s="5"/>
      <c r="N10" s="5"/>
      <c r="O10" s="5"/>
      <c r="P10" s="5"/>
      <c r="Q10" s="5"/>
      <c r="R10" s="5"/>
      <c r="S10" s="5"/>
      <c r="T10" s="5"/>
      <c r="U10" s="5"/>
      <c r="V10" s="5"/>
      <c r="W10" s="5"/>
      <c r="X10" s="5"/>
    </row>
    <row r="11" spans="1:24" ht="22.5">
      <c r="A11" s="6"/>
      <c r="B11" s="6"/>
      <c r="C11" s="6"/>
      <c r="D11" s="6"/>
      <c r="E11" s="6"/>
      <c r="F11" s="6"/>
      <c r="G11" s="6"/>
      <c r="H11" s="6"/>
      <c r="I11" s="6"/>
      <c r="J11" s="6"/>
      <c r="K11" s="6"/>
      <c r="L11" s="6"/>
      <c r="M11" s="6"/>
      <c r="N11" s="6"/>
      <c r="O11" s="6"/>
      <c r="P11" s="6"/>
      <c r="Q11" s="6"/>
      <c r="R11" s="6"/>
      <c r="S11" s="6"/>
      <c r="T11" s="6"/>
      <c r="U11" s="6"/>
      <c r="V11" s="6"/>
      <c r="W11" s="6"/>
      <c r="X11" s="6"/>
    </row>
    <row r="12" spans="1:24" ht="24" customHeight="1">
      <c r="A12" s="5" t="s">
        <v>8</v>
      </c>
      <c r="B12" s="5"/>
      <c r="C12" s="5"/>
      <c r="D12" s="5"/>
      <c r="E12" s="5"/>
      <c r="F12" s="5"/>
      <c r="G12" s="5"/>
      <c r="H12" s="5"/>
      <c r="I12" s="5"/>
      <c r="J12" s="5"/>
      <c r="K12" s="5"/>
      <c r="L12" s="5"/>
      <c r="M12" s="5"/>
      <c r="N12" s="5"/>
      <c r="O12" s="5"/>
      <c r="P12" s="5"/>
      <c r="Q12" s="5"/>
      <c r="R12" s="5"/>
      <c r="S12" s="5"/>
      <c r="T12" s="5"/>
      <c r="U12" s="5"/>
      <c r="V12" s="5"/>
      <c r="W12" s="5"/>
      <c r="X12" s="5"/>
    </row>
    <row r="13" spans="1:24" ht="22.5">
      <c r="A13" s="4" t="s">
        <v>9</v>
      </c>
      <c r="B13" s="4"/>
      <c r="C13" s="4"/>
      <c r="D13" s="4"/>
      <c r="E13" s="4"/>
      <c r="F13" s="4"/>
      <c r="G13" s="4"/>
      <c r="H13" s="4"/>
      <c r="I13" s="4"/>
      <c r="J13" s="4"/>
      <c r="K13" s="4"/>
      <c r="L13" s="4"/>
      <c r="M13" s="4"/>
      <c r="N13" s="4"/>
      <c r="O13" s="4"/>
      <c r="P13" s="4"/>
      <c r="Q13" s="4"/>
      <c r="R13" s="4"/>
      <c r="S13" s="4"/>
      <c r="T13" s="4"/>
      <c r="U13" s="6"/>
      <c r="V13" s="6"/>
      <c r="W13" s="6"/>
      <c r="X13" s="6"/>
    </row>
    <row r="14" spans="1:24" ht="66" customHeight="1">
      <c r="A14" s="5" t="s">
        <v>10</v>
      </c>
      <c r="B14" s="5"/>
      <c r="C14" s="5"/>
      <c r="D14" s="5"/>
      <c r="E14" s="5"/>
      <c r="F14" s="5"/>
      <c r="G14" s="5"/>
      <c r="H14" s="5"/>
      <c r="I14" s="5"/>
      <c r="J14" s="5"/>
      <c r="K14" s="5"/>
      <c r="L14" s="5"/>
      <c r="M14" s="5"/>
      <c r="N14" s="5"/>
      <c r="O14" s="5"/>
      <c r="P14" s="5"/>
      <c r="Q14" s="5"/>
      <c r="R14" s="5"/>
      <c r="S14" s="5"/>
      <c r="T14" s="5"/>
      <c r="U14" s="5"/>
      <c r="V14" s="5"/>
      <c r="W14" s="5"/>
      <c r="X14" s="5"/>
    </row>
    <row r="15" spans="1:24" ht="22.5">
      <c r="A15" s="6"/>
      <c r="B15" s="6"/>
      <c r="C15" s="6"/>
      <c r="D15" s="6"/>
      <c r="E15" s="6"/>
      <c r="F15" s="6"/>
      <c r="G15" s="6"/>
      <c r="H15" s="6"/>
      <c r="I15" s="6"/>
      <c r="J15" s="6"/>
      <c r="K15" s="6"/>
      <c r="L15" s="6"/>
      <c r="M15" s="6"/>
      <c r="N15" s="6"/>
      <c r="O15" s="6"/>
      <c r="P15" s="6"/>
      <c r="Q15" s="6"/>
      <c r="R15" s="6"/>
      <c r="S15" s="6"/>
      <c r="T15" s="6"/>
      <c r="U15" s="6"/>
      <c r="V15" s="6"/>
      <c r="W15" s="6"/>
      <c r="X15" s="6"/>
    </row>
    <row r="16" spans="1:24" ht="22.5">
      <c r="A16" s="7" t="s">
        <v>11</v>
      </c>
      <c r="B16" s="7"/>
      <c r="C16" s="7"/>
      <c r="D16" s="7"/>
      <c r="E16" s="7"/>
      <c r="F16" s="7"/>
      <c r="G16" s="7"/>
      <c r="H16" s="7"/>
      <c r="I16" s="7"/>
      <c r="J16" s="7"/>
      <c r="K16" s="7"/>
      <c r="L16" s="7"/>
      <c r="M16" s="7"/>
      <c r="N16" s="7"/>
      <c r="O16" s="7"/>
      <c r="P16" s="7"/>
      <c r="Q16" s="7"/>
      <c r="R16" s="7"/>
      <c r="S16" s="7"/>
      <c r="T16" s="7"/>
      <c r="U16" s="7"/>
      <c r="V16" s="7"/>
      <c r="W16" s="7"/>
      <c r="X16" s="7"/>
    </row>
    <row r="17" spans="1:24" ht="22.5">
      <c r="A17" s="4" t="s">
        <v>12</v>
      </c>
      <c r="B17" s="4"/>
      <c r="C17" s="4"/>
      <c r="D17" s="4"/>
      <c r="E17" s="4"/>
      <c r="F17" s="4"/>
      <c r="G17" s="4"/>
      <c r="H17" s="4"/>
      <c r="I17" s="4"/>
      <c r="J17" s="4"/>
      <c r="K17" s="4"/>
      <c r="L17" s="4"/>
      <c r="M17" s="4"/>
      <c r="N17" s="4"/>
      <c r="O17" s="4"/>
      <c r="P17" s="4"/>
      <c r="Q17" s="4"/>
      <c r="R17" s="4"/>
      <c r="S17" s="4"/>
      <c r="T17" s="4"/>
      <c r="U17" s="4"/>
      <c r="V17" s="4"/>
      <c r="W17" s="4"/>
      <c r="X17" s="4"/>
    </row>
    <row r="18" spans="1:24" ht="22.5">
      <c r="A18" s="4" t="s">
        <v>13</v>
      </c>
      <c r="B18" s="4"/>
      <c r="C18" s="4"/>
      <c r="D18" s="4"/>
      <c r="E18" s="4"/>
      <c r="F18" s="4"/>
      <c r="G18" s="4"/>
      <c r="H18" s="4"/>
      <c r="I18" s="4"/>
      <c r="J18" s="4"/>
      <c r="K18" s="4"/>
      <c r="L18" s="4"/>
      <c r="M18" s="4"/>
      <c r="N18" s="4"/>
      <c r="O18" s="4"/>
      <c r="P18" s="4"/>
      <c r="Q18" s="4"/>
      <c r="R18" s="4"/>
      <c r="S18" s="4"/>
      <c r="T18" s="4"/>
      <c r="U18" s="4"/>
      <c r="V18" s="4"/>
      <c r="W18" s="4"/>
      <c r="X18" s="4"/>
    </row>
    <row r="19" spans="1:24" ht="22.5">
      <c r="A19" s="6"/>
      <c r="B19" s="6"/>
      <c r="C19" s="6"/>
      <c r="D19" s="6"/>
      <c r="E19" s="6"/>
      <c r="F19" s="6"/>
      <c r="G19" s="6"/>
      <c r="H19" s="6"/>
      <c r="I19" s="6"/>
      <c r="J19" s="6"/>
      <c r="K19" s="6"/>
      <c r="L19" s="6"/>
      <c r="M19" s="6"/>
      <c r="N19" s="6"/>
      <c r="O19" s="6"/>
      <c r="P19" s="6"/>
      <c r="Q19" s="6"/>
      <c r="R19" s="6"/>
      <c r="S19" s="6"/>
      <c r="T19" s="6"/>
      <c r="U19" s="6"/>
      <c r="V19" s="6"/>
      <c r="W19" s="6"/>
      <c r="X19" s="6"/>
    </row>
    <row r="20" spans="1:24" ht="22.5">
      <c r="A20" s="7" t="s">
        <v>14</v>
      </c>
      <c r="B20" s="7"/>
      <c r="C20" s="7"/>
      <c r="D20" s="7"/>
      <c r="E20" s="7"/>
      <c r="F20" s="7"/>
      <c r="G20" s="7"/>
      <c r="H20" s="7"/>
      <c r="I20" s="7"/>
      <c r="J20" s="7"/>
      <c r="K20" s="7"/>
      <c r="L20" s="7"/>
      <c r="M20" s="7"/>
      <c r="N20" s="7"/>
      <c r="O20" s="7"/>
      <c r="P20" s="7"/>
      <c r="Q20" s="7"/>
      <c r="R20" s="7"/>
      <c r="S20" s="7"/>
      <c r="T20" s="7"/>
      <c r="U20" s="7"/>
      <c r="V20" s="7"/>
      <c r="W20" s="7"/>
      <c r="X20" s="7"/>
    </row>
    <row r="21" spans="1:24" ht="22.5">
      <c r="A21" s="4" t="s">
        <v>15</v>
      </c>
      <c r="B21" s="4"/>
      <c r="C21" s="4"/>
      <c r="D21" s="4"/>
      <c r="E21" s="4"/>
      <c r="F21" s="4"/>
      <c r="G21" s="4"/>
      <c r="H21" s="4"/>
      <c r="I21" s="4"/>
      <c r="J21" s="4"/>
      <c r="K21" s="4"/>
      <c r="L21" s="4"/>
      <c r="M21" s="4"/>
      <c r="N21" s="4"/>
      <c r="O21" s="4"/>
      <c r="P21" s="4"/>
      <c r="Q21" s="4"/>
      <c r="R21" s="4"/>
      <c r="S21" s="4"/>
      <c r="T21" s="4"/>
      <c r="U21" s="4"/>
      <c r="V21" s="4"/>
      <c r="W21" s="4"/>
      <c r="X21" s="4"/>
    </row>
    <row r="22" spans="1:24" ht="22.5">
      <c r="A22" s="6"/>
      <c r="B22" s="6"/>
      <c r="C22" s="6"/>
      <c r="D22" s="6"/>
      <c r="E22" s="6"/>
      <c r="F22" s="6"/>
      <c r="G22" s="6"/>
      <c r="H22" s="6"/>
      <c r="I22" s="6"/>
      <c r="J22" s="6"/>
      <c r="K22" s="6"/>
      <c r="L22" s="6"/>
      <c r="M22" s="6"/>
      <c r="N22" s="6"/>
      <c r="O22" s="6"/>
      <c r="P22" s="6"/>
      <c r="Q22" s="6"/>
      <c r="R22" s="6"/>
      <c r="S22" s="6"/>
      <c r="T22" s="6"/>
      <c r="U22" s="6"/>
      <c r="V22" s="6"/>
      <c r="W22" s="6"/>
      <c r="X22" s="6"/>
    </row>
    <row r="23" s="4" customFormat="1" ht="22.5">
      <c r="A23" s="4" t="s">
        <v>16</v>
      </c>
    </row>
    <row r="24" s="4" customFormat="1" ht="22.5">
      <c r="A24" s="4" t="s">
        <v>17</v>
      </c>
    </row>
    <row r="25" s="4" customFormat="1" ht="21.75">
      <c r="A25" s="4" t="s">
        <v>18</v>
      </c>
    </row>
    <row r="26" spans="1:24" ht="22.5">
      <c r="A26" s="6"/>
      <c r="B26" s="6"/>
      <c r="C26" s="6"/>
      <c r="D26" s="6"/>
      <c r="E26" s="6"/>
      <c r="F26" s="6"/>
      <c r="G26" s="6"/>
      <c r="H26" s="6"/>
      <c r="I26" s="6"/>
      <c r="J26" s="6"/>
      <c r="K26" s="6"/>
      <c r="L26" s="6"/>
      <c r="M26" s="6"/>
      <c r="N26" s="6"/>
      <c r="O26" s="6"/>
      <c r="P26" s="6"/>
      <c r="Q26" s="6"/>
      <c r="R26" s="6"/>
      <c r="S26" s="6"/>
      <c r="T26" s="6"/>
      <c r="U26" s="6"/>
      <c r="V26" s="6"/>
      <c r="W26" s="6"/>
      <c r="X26" s="6"/>
    </row>
    <row r="27" s="4" customFormat="1" ht="22.5">
      <c r="A27" s="4" t="s">
        <v>19</v>
      </c>
    </row>
    <row r="28" s="4" customFormat="1" ht="22.5"/>
    <row r="29" spans="1:24" ht="22.5">
      <c r="A29" s="6"/>
      <c r="B29" s="6"/>
      <c r="C29" s="6"/>
      <c r="D29" s="6"/>
      <c r="E29" s="6"/>
      <c r="F29" s="6"/>
      <c r="G29" s="6"/>
      <c r="H29" s="6"/>
      <c r="I29" s="6"/>
      <c r="J29" s="6"/>
      <c r="K29" s="6"/>
      <c r="L29" s="6"/>
      <c r="M29" s="6"/>
      <c r="N29" s="6"/>
      <c r="O29" s="6"/>
      <c r="P29" s="6"/>
      <c r="Q29" s="6"/>
      <c r="R29" s="6"/>
      <c r="S29" s="6"/>
      <c r="T29" s="6"/>
      <c r="U29" s="6"/>
      <c r="V29" s="6"/>
      <c r="W29" s="6"/>
      <c r="X29" s="6"/>
    </row>
    <row r="30" spans="1:24" ht="22.5">
      <c r="A30" s="7" t="s">
        <v>20</v>
      </c>
      <c r="B30" s="7"/>
      <c r="C30" s="7"/>
      <c r="D30" s="7"/>
      <c r="E30" s="7"/>
      <c r="F30" s="7"/>
      <c r="G30" s="7"/>
      <c r="H30" s="7"/>
      <c r="I30" s="7"/>
      <c r="J30" s="7"/>
      <c r="K30" s="7"/>
      <c r="L30" s="7"/>
      <c r="M30" s="7"/>
      <c r="N30" s="7"/>
      <c r="O30" s="7"/>
      <c r="P30" s="7"/>
      <c r="Q30" s="7"/>
      <c r="R30" s="7"/>
      <c r="S30" s="7"/>
      <c r="T30" s="7"/>
      <c r="U30" s="7"/>
      <c r="V30" s="7"/>
      <c r="W30" s="7"/>
      <c r="X30" s="7"/>
    </row>
    <row r="31" spans="1:24" ht="22.5">
      <c r="A31" s="8"/>
      <c r="B31" s="8"/>
      <c r="C31" s="8"/>
      <c r="D31" s="8"/>
      <c r="E31" s="8"/>
      <c r="F31" s="8"/>
      <c r="G31" s="8"/>
      <c r="H31" s="8"/>
      <c r="I31" s="8"/>
      <c r="J31" s="8"/>
      <c r="K31" s="8"/>
      <c r="L31" s="8"/>
      <c r="M31" s="8"/>
      <c r="N31" s="8"/>
      <c r="O31" s="8"/>
      <c r="P31" s="8"/>
      <c r="Q31" s="8"/>
      <c r="R31" s="8"/>
      <c r="S31" s="8"/>
      <c r="T31" s="8"/>
      <c r="U31" s="8"/>
      <c r="V31" s="8"/>
      <c r="W31" s="8"/>
      <c r="X31" s="8"/>
    </row>
    <row r="32" spans="1:24" ht="22.5">
      <c r="A32" s="8"/>
      <c r="B32" s="8"/>
      <c r="C32" s="8"/>
      <c r="D32" s="8"/>
      <c r="E32" s="8"/>
      <c r="F32" s="8"/>
      <c r="G32" s="8"/>
      <c r="H32" s="8"/>
      <c r="I32" s="8"/>
      <c r="J32" s="8"/>
      <c r="K32" s="8"/>
      <c r="L32" s="8"/>
      <c r="M32" s="8"/>
      <c r="N32" s="8"/>
      <c r="O32" s="8"/>
      <c r="P32" s="8"/>
      <c r="Q32" s="8"/>
      <c r="R32" s="8"/>
      <c r="S32" s="8"/>
      <c r="T32" s="8"/>
      <c r="U32" s="8"/>
      <c r="V32" s="8"/>
      <c r="W32" s="8"/>
      <c r="X32" s="8"/>
    </row>
    <row r="33" spans="1:24" ht="22.5">
      <c r="A33" s="7" t="s">
        <v>21</v>
      </c>
      <c r="B33" s="7"/>
      <c r="C33" s="7"/>
      <c r="D33" s="7"/>
      <c r="E33" s="7"/>
      <c r="F33" s="7"/>
      <c r="G33" s="7"/>
      <c r="H33" s="7"/>
      <c r="I33" s="7"/>
      <c r="J33" s="7"/>
      <c r="K33" s="7"/>
      <c r="L33" s="7"/>
      <c r="M33" s="7"/>
      <c r="N33" s="7"/>
      <c r="O33" s="7"/>
      <c r="P33" s="7"/>
      <c r="Q33" s="7"/>
      <c r="R33" s="7"/>
      <c r="S33" s="7"/>
      <c r="T33" s="7"/>
      <c r="U33" s="7"/>
      <c r="V33" s="7"/>
      <c r="W33" s="7"/>
      <c r="X33" s="7"/>
    </row>
    <row r="34" spans="1:24" ht="22.5">
      <c r="A34" s="9" t="s">
        <v>22</v>
      </c>
      <c r="B34" s="9"/>
      <c r="C34" s="9"/>
      <c r="D34" s="9"/>
      <c r="E34" s="9"/>
      <c r="F34" s="9"/>
      <c r="G34" s="9"/>
      <c r="H34" s="9"/>
      <c r="I34" s="9"/>
      <c r="J34" s="9"/>
      <c r="K34" s="9"/>
      <c r="L34" s="9"/>
      <c r="M34" s="9"/>
      <c r="N34" s="9"/>
      <c r="O34" s="9"/>
      <c r="P34" s="9"/>
      <c r="Q34" s="9"/>
      <c r="R34" s="9"/>
      <c r="S34" s="9"/>
      <c r="T34" s="9"/>
      <c r="U34" s="9"/>
      <c r="V34" s="9"/>
      <c r="W34" s="9"/>
      <c r="X34" s="9"/>
    </row>
    <row r="35" spans="1:24" ht="22.5">
      <c r="A35" s="8"/>
      <c r="B35" s="8"/>
      <c r="C35" s="8"/>
      <c r="D35" s="8"/>
      <c r="E35" s="8"/>
      <c r="F35" s="8"/>
      <c r="G35" s="8"/>
      <c r="H35" s="8"/>
      <c r="I35" s="8"/>
      <c r="J35" s="8"/>
      <c r="K35" s="8"/>
      <c r="L35" s="8"/>
      <c r="M35" s="8"/>
      <c r="N35" s="8"/>
      <c r="O35" s="8"/>
      <c r="P35" s="8"/>
      <c r="Q35" s="8"/>
      <c r="R35" s="8"/>
      <c r="S35" s="8"/>
      <c r="T35" s="8"/>
      <c r="U35" s="8"/>
      <c r="V35" s="8"/>
      <c r="W35" s="8"/>
      <c r="X35" s="8"/>
    </row>
    <row r="36" spans="1:24" ht="24" customHeight="1">
      <c r="A36" s="10" t="s">
        <v>23</v>
      </c>
      <c r="B36" s="10"/>
      <c r="C36" s="10"/>
      <c r="D36" s="10"/>
      <c r="E36" s="10"/>
      <c r="F36" s="10"/>
      <c r="G36" s="10"/>
      <c r="H36" s="10"/>
      <c r="I36" s="10"/>
      <c r="J36" s="10"/>
      <c r="K36" s="10"/>
      <c r="L36" s="10"/>
      <c r="M36" s="10"/>
      <c r="N36" s="10"/>
      <c r="O36" s="10"/>
      <c r="P36" s="10"/>
      <c r="Q36" s="10"/>
      <c r="R36" s="10"/>
      <c r="S36" s="10"/>
      <c r="T36" s="10"/>
      <c r="U36" s="10"/>
      <c r="V36" s="10"/>
      <c r="W36" s="10"/>
      <c r="X36" s="10"/>
    </row>
    <row r="37" spans="1:24" ht="24.75" customHeight="1">
      <c r="A37" s="11" t="s">
        <v>24</v>
      </c>
      <c r="B37" s="11"/>
      <c r="C37" s="11"/>
      <c r="D37" s="11"/>
      <c r="E37" s="11"/>
      <c r="F37" s="11"/>
      <c r="G37" s="11"/>
      <c r="H37" s="11"/>
      <c r="I37" s="11"/>
      <c r="J37" s="11"/>
      <c r="K37" s="11"/>
      <c r="L37" s="11"/>
      <c r="M37" s="11"/>
      <c r="N37" s="11"/>
      <c r="O37" s="11"/>
      <c r="P37" s="11"/>
      <c r="Q37" s="11"/>
      <c r="R37" s="11"/>
      <c r="S37" s="11"/>
      <c r="T37" s="11"/>
      <c r="U37" s="11"/>
      <c r="V37" s="11"/>
      <c r="W37" s="11"/>
      <c r="X37" s="11"/>
    </row>
    <row r="38" spans="12:15" ht="15">
      <c r="L38" s="12"/>
      <c r="M38" s="12"/>
      <c r="N38" s="12"/>
      <c r="O38" s="12"/>
    </row>
    <row r="39" spans="1:31" ht="96" customHeight="1">
      <c r="A39" s="13" t="s">
        <v>25</v>
      </c>
      <c r="B39" s="14" t="s">
        <v>26</v>
      </c>
      <c r="C39" s="13" t="s">
        <v>27</v>
      </c>
      <c r="D39" s="15" t="s">
        <v>28</v>
      </c>
      <c r="E39" s="15" t="s">
        <v>29</v>
      </c>
      <c r="F39" s="15" t="s">
        <v>30</v>
      </c>
      <c r="G39" s="15" t="s">
        <v>31</v>
      </c>
      <c r="H39" s="15" t="s">
        <v>32</v>
      </c>
      <c r="I39" s="15" t="s">
        <v>33</v>
      </c>
      <c r="J39" s="13" t="s">
        <v>34</v>
      </c>
      <c r="K39" s="16" t="s">
        <v>35</v>
      </c>
      <c r="L39" s="17" t="s">
        <v>36</v>
      </c>
      <c r="M39" s="17" t="s">
        <v>37</v>
      </c>
      <c r="N39" s="17" t="s">
        <v>38</v>
      </c>
      <c r="O39" s="17" t="s">
        <v>39</v>
      </c>
      <c r="P39" s="17" t="s">
        <v>40</v>
      </c>
      <c r="Q39" s="17" t="s">
        <v>41</v>
      </c>
      <c r="R39" s="17" t="s">
        <v>42</v>
      </c>
      <c r="S39" s="18" t="s">
        <v>43</v>
      </c>
      <c r="T39" s="18" t="s">
        <v>44</v>
      </c>
      <c r="U39" s="18" t="s">
        <v>45</v>
      </c>
      <c r="V39" s="18" t="s">
        <v>46</v>
      </c>
      <c r="W39" s="18" t="s">
        <v>47</v>
      </c>
      <c r="X39" s="18" t="s">
        <v>48</v>
      </c>
      <c r="Y39" s="13" t="s">
        <v>49</v>
      </c>
      <c r="Z39" s="13" t="s">
        <v>50</v>
      </c>
      <c r="AA39" s="13" t="s">
        <v>51</v>
      </c>
      <c r="AB39" s="15" t="s">
        <v>52</v>
      </c>
      <c r="AC39" s="15" t="s">
        <v>53</v>
      </c>
      <c r="AD39" s="13" t="s">
        <v>54</v>
      </c>
      <c r="AE39" s="15" t="s">
        <v>55</v>
      </c>
    </row>
    <row r="40" spans="1:31" ht="72">
      <c r="A40" s="19" t="s">
        <v>56</v>
      </c>
      <c r="B40" s="20" t="s">
        <v>57</v>
      </c>
      <c r="C40" s="21" t="s">
        <v>58</v>
      </c>
      <c r="D40" s="20" t="s">
        <v>59</v>
      </c>
      <c r="E40" s="20" t="s">
        <v>60</v>
      </c>
      <c r="F40" s="20" t="s">
        <v>61</v>
      </c>
      <c r="G40" s="20" t="s">
        <v>62</v>
      </c>
      <c r="H40" s="22">
        <v>40085</v>
      </c>
      <c r="I40" s="20" t="s">
        <v>63</v>
      </c>
      <c r="J40" s="20" t="s">
        <v>64</v>
      </c>
      <c r="K40" s="20">
        <v>8</v>
      </c>
      <c r="L40" s="23">
        <v>21</v>
      </c>
      <c r="M40" s="23">
        <v>10</v>
      </c>
      <c r="N40" s="23">
        <v>2</v>
      </c>
      <c r="O40" s="23">
        <v>6</v>
      </c>
      <c r="P40" s="23">
        <v>2</v>
      </c>
      <c r="Q40" s="23">
        <v>6</v>
      </c>
      <c r="R40" s="23"/>
      <c r="S40" s="23">
        <v>20</v>
      </c>
      <c r="T40" s="23">
        <v>15</v>
      </c>
      <c r="U40" s="23">
        <v>15</v>
      </c>
      <c r="V40" s="23">
        <v>20</v>
      </c>
      <c r="W40" s="23">
        <v>20</v>
      </c>
      <c r="X40" s="23"/>
      <c r="Y40" s="24">
        <f aca="true" t="shared" si="0" ref="Y40:Y53">SUM(L40:X40)/2</f>
        <v>68.5</v>
      </c>
      <c r="Z40" s="23">
        <v>100</v>
      </c>
      <c r="AA40" s="25">
        <f aca="true" t="shared" si="1" ref="AA40:AA98">Y40/Z40</f>
        <v>0.685</v>
      </c>
      <c r="AB40" s="26">
        <v>0</v>
      </c>
      <c r="AC40" s="26">
        <f aca="true" t="shared" si="2" ref="AC40:AC98">SUM(Y40,AB40)</f>
        <v>68.5</v>
      </c>
      <c r="AD40" s="27" t="s">
        <v>65</v>
      </c>
      <c r="AE40" s="20" t="s">
        <v>66</v>
      </c>
    </row>
    <row r="41" spans="1:31" ht="72">
      <c r="A41" s="19" t="s">
        <v>67</v>
      </c>
      <c r="B41" s="20" t="s">
        <v>57</v>
      </c>
      <c r="C41" s="21" t="s">
        <v>68</v>
      </c>
      <c r="D41" s="20" t="s">
        <v>69</v>
      </c>
      <c r="E41" s="20" t="s">
        <v>70</v>
      </c>
      <c r="F41" s="20" t="s">
        <v>71</v>
      </c>
      <c r="G41" s="20" t="s">
        <v>72</v>
      </c>
      <c r="H41" s="22">
        <v>40325</v>
      </c>
      <c r="I41" s="20" t="s">
        <v>63</v>
      </c>
      <c r="J41" s="20" t="s">
        <v>64</v>
      </c>
      <c r="K41" s="20">
        <v>7</v>
      </c>
      <c r="L41" s="23">
        <v>25</v>
      </c>
      <c r="M41" s="23">
        <v>6</v>
      </c>
      <c r="N41" s="23">
        <v>4</v>
      </c>
      <c r="O41" s="23">
        <v>4</v>
      </c>
      <c r="P41" s="23">
        <v>4</v>
      </c>
      <c r="Q41" s="23">
        <v>0</v>
      </c>
      <c r="R41" s="23"/>
      <c r="S41" s="23">
        <v>15</v>
      </c>
      <c r="T41" s="23">
        <v>15</v>
      </c>
      <c r="U41" s="23">
        <v>15</v>
      </c>
      <c r="V41" s="23">
        <v>15</v>
      </c>
      <c r="W41" s="23">
        <v>20</v>
      </c>
      <c r="X41" s="23"/>
      <c r="Y41" s="24">
        <f t="shared" si="0"/>
        <v>61.5</v>
      </c>
      <c r="Z41" s="23">
        <v>100</v>
      </c>
      <c r="AA41" s="25">
        <f t="shared" si="1"/>
        <v>0.615</v>
      </c>
      <c r="AB41" s="26">
        <v>0</v>
      </c>
      <c r="AC41" s="26">
        <f t="shared" si="2"/>
        <v>61.5</v>
      </c>
      <c r="AD41" s="27" t="s">
        <v>73</v>
      </c>
      <c r="AE41" s="20" t="s">
        <v>74</v>
      </c>
    </row>
    <row r="42" spans="1:31" ht="90">
      <c r="A42" s="19" t="s">
        <v>75</v>
      </c>
      <c r="B42" s="20" t="s">
        <v>57</v>
      </c>
      <c r="C42" s="21" t="s">
        <v>76</v>
      </c>
      <c r="D42" s="20" t="s">
        <v>77</v>
      </c>
      <c r="E42" s="20" t="s">
        <v>78</v>
      </c>
      <c r="F42" s="20" t="s">
        <v>79</v>
      </c>
      <c r="G42" s="20" t="s">
        <v>72</v>
      </c>
      <c r="H42" s="22">
        <v>40086</v>
      </c>
      <c r="I42" s="20" t="s">
        <v>63</v>
      </c>
      <c r="J42" s="20" t="s">
        <v>80</v>
      </c>
      <c r="K42" s="20">
        <v>8</v>
      </c>
      <c r="L42" s="23">
        <v>18</v>
      </c>
      <c r="M42" s="23">
        <v>6</v>
      </c>
      <c r="N42" s="23">
        <v>8</v>
      </c>
      <c r="O42" s="23">
        <v>4</v>
      </c>
      <c r="P42" s="23">
        <v>2</v>
      </c>
      <c r="Q42" s="23">
        <v>0</v>
      </c>
      <c r="R42" s="23"/>
      <c r="S42" s="23">
        <v>0</v>
      </c>
      <c r="T42" s="23">
        <v>15</v>
      </c>
      <c r="U42" s="23">
        <v>15</v>
      </c>
      <c r="V42" s="23">
        <v>20</v>
      </c>
      <c r="W42" s="23">
        <v>20</v>
      </c>
      <c r="X42" s="23"/>
      <c r="Y42" s="24">
        <f t="shared" si="0"/>
        <v>54</v>
      </c>
      <c r="Z42" s="23">
        <v>100</v>
      </c>
      <c r="AA42" s="25">
        <f t="shared" si="1"/>
        <v>0.54</v>
      </c>
      <c r="AB42" s="26">
        <v>0</v>
      </c>
      <c r="AC42" s="26">
        <f t="shared" si="2"/>
        <v>54</v>
      </c>
      <c r="AD42" s="27" t="s">
        <v>73</v>
      </c>
      <c r="AE42" s="20" t="s">
        <v>81</v>
      </c>
    </row>
    <row r="43" spans="1:31" ht="72">
      <c r="A43" s="19" t="s">
        <v>82</v>
      </c>
      <c r="B43" s="20" t="s">
        <v>57</v>
      </c>
      <c r="C43" s="21" t="s">
        <v>83</v>
      </c>
      <c r="D43" s="20" t="s">
        <v>84</v>
      </c>
      <c r="E43" s="20" t="s">
        <v>85</v>
      </c>
      <c r="F43" s="20" t="s">
        <v>61</v>
      </c>
      <c r="G43" s="20" t="s">
        <v>86</v>
      </c>
      <c r="H43" s="22">
        <v>40465</v>
      </c>
      <c r="I43" s="20" t="s">
        <v>63</v>
      </c>
      <c r="J43" s="20" t="s">
        <v>87</v>
      </c>
      <c r="K43" s="20">
        <v>7</v>
      </c>
      <c r="L43" s="23">
        <v>19</v>
      </c>
      <c r="M43" s="23">
        <v>2</v>
      </c>
      <c r="N43" s="23">
        <v>2</v>
      </c>
      <c r="O43" s="23">
        <v>6</v>
      </c>
      <c r="P43" s="23">
        <v>8</v>
      </c>
      <c r="Q43" s="23">
        <v>0</v>
      </c>
      <c r="R43" s="23"/>
      <c r="S43" s="23">
        <v>5</v>
      </c>
      <c r="T43" s="23">
        <v>15</v>
      </c>
      <c r="U43" s="23">
        <v>15</v>
      </c>
      <c r="V43" s="23">
        <v>15</v>
      </c>
      <c r="W43" s="23">
        <v>20</v>
      </c>
      <c r="X43" s="23"/>
      <c r="Y43" s="24">
        <f t="shared" si="0"/>
        <v>53.5</v>
      </c>
      <c r="Z43" s="23">
        <v>100</v>
      </c>
      <c r="AA43" s="25">
        <f t="shared" si="1"/>
        <v>0.535</v>
      </c>
      <c r="AB43" s="26">
        <v>0</v>
      </c>
      <c r="AC43" s="26">
        <f t="shared" si="2"/>
        <v>53.5</v>
      </c>
      <c r="AD43" s="27" t="s">
        <v>73</v>
      </c>
      <c r="AE43" s="20" t="s">
        <v>88</v>
      </c>
    </row>
    <row r="44" spans="1:31" ht="72">
      <c r="A44" s="19" t="s">
        <v>89</v>
      </c>
      <c r="B44" s="20" t="s">
        <v>57</v>
      </c>
      <c r="C44" s="21" t="s">
        <v>90</v>
      </c>
      <c r="D44" s="20" t="s">
        <v>91</v>
      </c>
      <c r="E44" s="20" t="s">
        <v>92</v>
      </c>
      <c r="F44" s="20" t="s">
        <v>93</v>
      </c>
      <c r="G44" s="20" t="s">
        <v>86</v>
      </c>
      <c r="H44" s="22">
        <v>40002</v>
      </c>
      <c r="I44" s="20" t="s">
        <v>63</v>
      </c>
      <c r="J44" s="20" t="s">
        <v>87</v>
      </c>
      <c r="K44" s="20">
        <v>8</v>
      </c>
      <c r="L44" s="23">
        <v>24</v>
      </c>
      <c r="M44" s="23">
        <v>0</v>
      </c>
      <c r="N44" s="23">
        <v>4</v>
      </c>
      <c r="O44" s="23">
        <v>8</v>
      </c>
      <c r="P44" s="23">
        <v>0</v>
      </c>
      <c r="Q44" s="23">
        <v>6</v>
      </c>
      <c r="R44" s="23"/>
      <c r="S44" s="23">
        <v>5</v>
      </c>
      <c r="T44" s="23">
        <v>10</v>
      </c>
      <c r="U44" s="23">
        <v>15</v>
      </c>
      <c r="V44" s="23">
        <v>15</v>
      </c>
      <c r="W44" s="23">
        <v>20</v>
      </c>
      <c r="X44" s="23"/>
      <c r="Y44" s="24">
        <f t="shared" si="0"/>
        <v>53.5</v>
      </c>
      <c r="Z44" s="23">
        <v>100</v>
      </c>
      <c r="AA44" s="25">
        <f t="shared" si="1"/>
        <v>0.535</v>
      </c>
      <c r="AB44" s="26">
        <v>0</v>
      </c>
      <c r="AC44" s="26">
        <f t="shared" si="2"/>
        <v>53.5</v>
      </c>
      <c r="AD44" s="27" t="s">
        <v>73</v>
      </c>
      <c r="AE44" s="20" t="s">
        <v>88</v>
      </c>
    </row>
    <row r="45" spans="1:31" ht="90">
      <c r="A45" s="19" t="s">
        <v>94</v>
      </c>
      <c r="B45" s="20" t="s">
        <v>57</v>
      </c>
      <c r="C45" s="21" t="s">
        <v>95</v>
      </c>
      <c r="D45" s="28" t="s">
        <v>96</v>
      </c>
      <c r="E45" s="28" t="s">
        <v>97</v>
      </c>
      <c r="F45" s="28" t="s">
        <v>98</v>
      </c>
      <c r="G45" s="28" t="s">
        <v>72</v>
      </c>
      <c r="H45" s="29">
        <v>40155</v>
      </c>
      <c r="I45" s="28" t="s">
        <v>63</v>
      </c>
      <c r="J45" s="28" t="s">
        <v>99</v>
      </c>
      <c r="K45" s="28">
        <v>8</v>
      </c>
      <c r="L45" s="23">
        <v>16</v>
      </c>
      <c r="M45" s="23">
        <v>2</v>
      </c>
      <c r="N45" s="23">
        <v>0</v>
      </c>
      <c r="O45" s="23">
        <v>8</v>
      </c>
      <c r="P45" s="23">
        <v>3</v>
      </c>
      <c r="Q45" s="23">
        <v>0</v>
      </c>
      <c r="R45" s="23"/>
      <c r="S45" s="23">
        <v>5</v>
      </c>
      <c r="T45" s="23">
        <v>15</v>
      </c>
      <c r="U45" s="23">
        <v>15</v>
      </c>
      <c r="V45" s="23">
        <v>20</v>
      </c>
      <c r="W45" s="23">
        <v>20</v>
      </c>
      <c r="X45" s="23"/>
      <c r="Y45" s="24">
        <f t="shared" si="0"/>
        <v>52</v>
      </c>
      <c r="Z45" s="23">
        <v>100</v>
      </c>
      <c r="AA45" s="25">
        <f t="shared" si="1"/>
        <v>0.52</v>
      </c>
      <c r="AB45" s="26">
        <v>0</v>
      </c>
      <c r="AC45" s="26">
        <f t="shared" si="2"/>
        <v>52</v>
      </c>
      <c r="AD45" s="27" t="s">
        <v>100</v>
      </c>
      <c r="AE45" s="28" t="s">
        <v>101</v>
      </c>
    </row>
    <row r="46" spans="1:31" ht="72">
      <c r="A46" s="19" t="s">
        <v>102</v>
      </c>
      <c r="B46" s="20" t="s">
        <v>57</v>
      </c>
      <c r="C46" s="21" t="s">
        <v>103</v>
      </c>
      <c r="D46" s="30" t="s">
        <v>104</v>
      </c>
      <c r="E46" s="30" t="s">
        <v>105</v>
      </c>
      <c r="F46" s="30" t="s">
        <v>106</v>
      </c>
      <c r="G46" s="30" t="s">
        <v>107</v>
      </c>
      <c r="H46" s="31">
        <v>40127</v>
      </c>
      <c r="I46" s="30" t="s">
        <v>63</v>
      </c>
      <c r="J46" s="30" t="s">
        <v>108</v>
      </c>
      <c r="K46" s="30">
        <v>8</v>
      </c>
      <c r="L46" s="23">
        <v>20</v>
      </c>
      <c r="M46" s="23">
        <v>2</v>
      </c>
      <c r="N46" s="23">
        <v>0</v>
      </c>
      <c r="O46" s="23">
        <v>8</v>
      </c>
      <c r="P46" s="23">
        <v>6</v>
      </c>
      <c r="Q46" s="23">
        <v>0</v>
      </c>
      <c r="R46" s="23"/>
      <c r="S46" s="23">
        <v>0</v>
      </c>
      <c r="T46" s="23">
        <v>10</v>
      </c>
      <c r="U46" s="23">
        <v>15</v>
      </c>
      <c r="V46" s="23">
        <v>20</v>
      </c>
      <c r="W46" s="23">
        <v>20</v>
      </c>
      <c r="X46" s="23"/>
      <c r="Y46" s="24">
        <f t="shared" si="0"/>
        <v>50.5</v>
      </c>
      <c r="Z46" s="23">
        <v>100</v>
      </c>
      <c r="AA46" s="25">
        <f t="shared" si="1"/>
        <v>0.505</v>
      </c>
      <c r="AB46" s="26">
        <v>0</v>
      </c>
      <c r="AC46" s="26">
        <f t="shared" si="2"/>
        <v>50.5</v>
      </c>
      <c r="AD46" s="27" t="s">
        <v>100</v>
      </c>
      <c r="AE46" s="20" t="s">
        <v>109</v>
      </c>
    </row>
    <row r="47" spans="1:31" ht="72">
      <c r="A47" s="19" t="s">
        <v>110</v>
      </c>
      <c r="B47" s="20" t="s">
        <v>57</v>
      </c>
      <c r="C47" s="21" t="s">
        <v>111</v>
      </c>
      <c r="D47" s="20" t="s">
        <v>112</v>
      </c>
      <c r="E47" s="20" t="s">
        <v>113</v>
      </c>
      <c r="F47" s="20" t="s">
        <v>114</v>
      </c>
      <c r="G47" s="20" t="s">
        <v>62</v>
      </c>
      <c r="H47" s="22">
        <v>40265</v>
      </c>
      <c r="I47" s="20" t="s">
        <v>63</v>
      </c>
      <c r="J47" s="20" t="s">
        <v>64</v>
      </c>
      <c r="K47" s="20">
        <v>7</v>
      </c>
      <c r="L47" s="23">
        <v>17</v>
      </c>
      <c r="M47" s="23">
        <v>4</v>
      </c>
      <c r="N47" s="23">
        <v>0</v>
      </c>
      <c r="O47" s="23">
        <v>4</v>
      </c>
      <c r="P47" s="23">
        <v>4</v>
      </c>
      <c r="Q47" s="23">
        <v>0</v>
      </c>
      <c r="R47" s="23"/>
      <c r="S47" s="23">
        <v>10</v>
      </c>
      <c r="T47" s="23">
        <v>15</v>
      </c>
      <c r="U47" s="23">
        <v>15</v>
      </c>
      <c r="V47" s="23">
        <v>15</v>
      </c>
      <c r="W47" s="23">
        <v>10</v>
      </c>
      <c r="X47" s="23"/>
      <c r="Y47" s="24">
        <f t="shared" si="0"/>
        <v>47</v>
      </c>
      <c r="Z47" s="23">
        <v>100</v>
      </c>
      <c r="AA47" s="25">
        <f t="shared" si="1"/>
        <v>0.47</v>
      </c>
      <c r="AB47" s="26">
        <v>0</v>
      </c>
      <c r="AC47" s="26">
        <f t="shared" si="2"/>
        <v>47</v>
      </c>
      <c r="AD47" s="27" t="s">
        <v>100</v>
      </c>
      <c r="AE47" s="20" t="s">
        <v>74</v>
      </c>
    </row>
    <row r="48" spans="1:31" ht="90">
      <c r="A48" s="19" t="s">
        <v>115</v>
      </c>
      <c r="B48" s="20" t="s">
        <v>57</v>
      </c>
      <c r="C48" s="21" t="s">
        <v>116</v>
      </c>
      <c r="D48" s="20" t="s">
        <v>117</v>
      </c>
      <c r="E48" s="20" t="s">
        <v>118</v>
      </c>
      <c r="F48" s="20" t="s">
        <v>119</v>
      </c>
      <c r="G48" s="20" t="s">
        <v>72</v>
      </c>
      <c r="H48" s="22">
        <v>39847</v>
      </c>
      <c r="I48" s="20" t="s">
        <v>63</v>
      </c>
      <c r="J48" s="20" t="s">
        <v>80</v>
      </c>
      <c r="K48" s="20">
        <v>8</v>
      </c>
      <c r="L48" s="23">
        <v>21</v>
      </c>
      <c r="M48" s="23">
        <v>6</v>
      </c>
      <c r="N48" s="23">
        <v>4</v>
      </c>
      <c r="O48" s="23">
        <v>8</v>
      </c>
      <c r="P48" s="23">
        <v>2</v>
      </c>
      <c r="Q48" s="23">
        <v>0</v>
      </c>
      <c r="R48" s="23"/>
      <c r="S48" s="23">
        <v>0</v>
      </c>
      <c r="T48" s="23">
        <v>10</v>
      </c>
      <c r="U48" s="23">
        <v>15</v>
      </c>
      <c r="V48" s="23">
        <v>15</v>
      </c>
      <c r="W48" s="23">
        <v>10</v>
      </c>
      <c r="X48" s="23"/>
      <c r="Y48" s="24">
        <f t="shared" si="0"/>
        <v>45.5</v>
      </c>
      <c r="Z48" s="23">
        <v>100</v>
      </c>
      <c r="AA48" s="25">
        <f t="shared" si="1"/>
        <v>0.455</v>
      </c>
      <c r="AB48" s="26">
        <v>0</v>
      </c>
      <c r="AC48" s="26">
        <f t="shared" si="2"/>
        <v>45.5</v>
      </c>
      <c r="AD48" s="27" t="s">
        <v>100</v>
      </c>
      <c r="AE48" s="20" t="s">
        <v>81</v>
      </c>
    </row>
    <row r="49" spans="1:31" ht="54">
      <c r="A49" s="19" t="s">
        <v>120</v>
      </c>
      <c r="B49" s="20" t="s">
        <v>57</v>
      </c>
      <c r="C49" s="21" t="s">
        <v>121</v>
      </c>
      <c r="D49" s="20" t="s">
        <v>122</v>
      </c>
      <c r="E49" s="20" t="s">
        <v>123</v>
      </c>
      <c r="F49" s="20" t="s">
        <v>124</v>
      </c>
      <c r="G49" s="20" t="s">
        <v>86</v>
      </c>
      <c r="H49" s="22">
        <v>39888</v>
      </c>
      <c r="I49" s="20" t="s">
        <v>63</v>
      </c>
      <c r="J49" s="20" t="s">
        <v>125</v>
      </c>
      <c r="K49" s="20">
        <v>8</v>
      </c>
      <c r="L49" s="23">
        <v>22</v>
      </c>
      <c r="M49" s="23">
        <v>0</v>
      </c>
      <c r="N49" s="23">
        <v>6</v>
      </c>
      <c r="O49" s="23">
        <v>8</v>
      </c>
      <c r="P49" s="23">
        <v>3</v>
      </c>
      <c r="Q49" s="23">
        <v>0</v>
      </c>
      <c r="R49" s="23"/>
      <c r="S49" s="23">
        <v>0</v>
      </c>
      <c r="T49" s="23">
        <v>5</v>
      </c>
      <c r="U49" s="23">
        <v>15</v>
      </c>
      <c r="V49" s="23">
        <v>10</v>
      </c>
      <c r="W49" s="23">
        <v>10</v>
      </c>
      <c r="X49" s="23"/>
      <c r="Y49" s="24">
        <f t="shared" si="0"/>
        <v>39.5</v>
      </c>
      <c r="Z49" s="23">
        <v>100</v>
      </c>
      <c r="AA49" s="25">
        <f t="shared" si="1"/>
        <v>0.395</v>
      </c>
      <c r="AB49" s="26">
        <v>0</v>
      </c>
      <c r="AC49" s="26">
        <f t="shared" si="2"/>
        <v>39.5</v>
      </c>
      <c r="AD49" s="27" t="s">
        <v>100</v>
      </c>
      <c r="AE49" s="20" t="s">
        <v>126</v>
      </c>
    </row>
    <row r="50" spans="1:31" ht="54">
      <c r="A50" s="19" t="s">
        <v>127</v>
      </c>
      <c r="B50" s="20" t="s">
        <v>57</v>
      </c>
      <c r="C50" s="21" t="s">
        <v>128</v>
      </c>
      <c r="D50" s="20" t="s">
        <v>129</v>
      </c>
      <c r="E50" s="20" t="s">
        <v>130</v>
      </c>
      <c r="F50" s="20" t="s">
        <v>106</v>
      </c>
      <c r="G50" s="20" t="s">
        <v>107</v>
      </c>
      <c r="H50" s="22">
        <v>40092</v>
      </c>
      <c r="I50" s="20" t="s">
        <v>63</v>
      </c>
      <c r="J50" s="20" t="s">
        <v>125</v>
      </c>
      <c r="K50" s="20">
        <v>8</v>
      </c>
      <c r="L50" s="23">
        <v>21</v>
      </c>
      <c r="M50" s="23">
        <v>0</v>
      </c>
      <c r="N50" s="23">
        <v>4</v>
      </c>
      <c r="O50" s="23">
        <v>4</v>
      </c>
      <c r="P50" s="23">
        <v>3</v>
      </c>
      <c r="Q50" s="23">
        <v>0</v>
      </c>
      <c r="R50" s="23"/>
      <c r="S50" s="23">
        <v>0</v>
      </c>
      <c r="T50" s="23">
        <v>10</v>
      </c>
      <c r="U50" s="23">
        <v>15</v>
      </c>
      <c r="V50" s="23">
        <v>0</v>
      </c>
      <c r="W50" s="23">
        <v>20</v>
      </c>
      <c r="X50" s="23"/>
      <c r="Y50" s="24">
        <f t="shared" si="0"/>
        <v>38.5</v>
      </c>
      <c r="Z50" s="23">
        <v>100</v>
      </c>
      <c r="AA50" s="25">
        <f t="shared" si="1"/>
        <v>0.385</v>
      </c>
      <c r="AB50" s="26">
        <v>0</v>
      </c>
      <c r="AC50" s="26">
        <f t="shared" si="2"/>
        <v>38.5</v>
      </c>
      <c r="AD50" s="27" t="s">
        <v>100</v>
      </c>
      <c r="AE50" s="20" t="s">
        <v>126</v>
      </c>
    </row>
    <row r="51" spans="1:31" ht="72">
      <c r="A51" s="19" t="s">
        <v>131</v>
      </c>
      <c r="B51" s="20" t="s">
        <v>57</v>
      </c>
      <c r="C51" s="21" t="s">
        <v>132</v>
      </c>
      <c r="D51" s="20" t="s">
        <v>133</v>
      </c>
      <c r="E51" s="20" t="s">
        <v>134</v>
      </c>
      <c r="F51" s="20" t="s">
        <v>135</v>
      </c>
      <c r="G51" s="20" t="s">
        <v>62</v>
      </c>
      <c r="H51" s="22">
        <v>40412</v>
      </c>
      <c r="I51" s="20" t="s">
        <v>63</v>
      </c>
      <c r="J51" s="20" t="s">
        <v>136</v>
      </c>
      <c r="K51" s="20">
        <v>7</v>
      </c>
      <c r="L51" s="23">
        <v>24</v>
      </c>
      <c r="M51" s="23">
        <v>2</v>
      </c>
      <c r="N51" s="23">
        <v>0</v>
      </c>
      <c r="O51" s="23">
        <v>2</v>
      </c>
      <c r="P51" s="23">
        <v>3</v>
      </c>
      <c r="Q51" s="23">
        <v>0</v>
      </c>
      <c r="R51" s="23"/>
      <c r="S51" s="23">
        <v>0</v>
      </c>
      <c r="T51" s="23">
        <v>10</v>
      </c>
      <c r="U51" s="23">
        <v>15</v>
      </c>
      <c r="V51" s="23">
        <v>0</v>
      </c>
      <c r="W51" s="23">
        <v>20</v>
      </c>
      <c r="X51" s="23"/>
      <c r="Y51" s="24">
        <f t="shared" si="0"/>
        <v>38</v>
      </c>
      <c r="Z51" s="23">
        <v>100</v>
      </c>
      <c r="AA51" s="25">
        <f t="shared" si="1"/>
        <v>0.38</v>
      </c>
      <c r="AB51" s="26">
        <v>0</v>
      </c>
      <c r="AC51" s="26">
        <f t="shared" si="2"/>
        <v>38</v>
      </c>
      <c r="AD51" s="27" t="s">
        <v>100</v>
      </c>
      <c r="AE51" s="20" t="s">
        <v>137</v>
      </c>
    </row>
    <row r="52" spans="1:31" ht="72">
      <c r="A52" s="19" t="s">
        <v>138</v>
      </c>
      <c r="B52" s="20" t="s">
        <v>57</v>
      </c>
      <c r="C52" s="21" t="s">
        <v>139</v>
      </c>
      <c r="D52" s="20" t="s">
        <v>140</v>
      </c>
      <c r="E52" s="20" t="s">
        <v>141</v>
      </c>
      <c r="F52" s="20" t="s">
        <v>142</v>
      </c>
      <c r="G52" s="20" t="s">
        <v>72</v>
      </c>
      <c r="H52" s="22">
        <v>39893</v>
      </c>
      <c r="I52" s="20" t="s">
        <v>63</v>
      </c>
      <c r="J52" s="20" t="s">
        <v>136</v>
      </c>
      <c r="K52" s="20">
        <v>8</v>
      </c>
      <c r="L52" s="23">
        <v>11</v>
      </c>
      <c r="M52" s="23">
        <v>2</v>
      </c>
      <c r="N52" s="23">
        <v>0</v>
      </c>
      <c r="O52" s="23">
        <v>6</v>
      </c>
      <c r="P52" s="23">
        <v>3</v>
      </c>
      <c r="Q52" s="23">
        <v>0</v>
      </c>
      <c r="R52" s="23"/>
      <c r="S52" s="23">
        <v>0</v>
      </c>
      <c r="T52" s="23">
        <v>15</v>
      </c>
      <c r="U52" s="23">
        <v>15</v>
      </c>
      <c r="V52" s="23">
        <v>20</v>
      </c>
      <c r="W52" s="23">
        <v>0</v>
      </c>
      <c r="X52" s="23"/>
      <c r="Y52" s="24">
        <f t="shared" si="0"/>
        <v>36</v>
      </c>
      <c r="Z52" s="23">
        <v>100</v>
      </c>
      <c r="AA52" s="25">
        <f t="shared" si="1"/>
        <v>0.36</v>
      </c>
      <c r="AB52" s="26">
        <v>0</v>
      </c>
      <c r="AC52" s="26">
        <f t="shared" si="2"/>
        <v>36</v>
      </c>
      <c r="AD52" s="27" t="s">
        <v>100</v>
      </c>
      <c r="AE52" s="20" t="s">
        <v>137</v>
      </c>
    </row>
    <row r="53" spans="1:31" ht="54">
      <c r="A53" s="19" t="s">
        <v>143</v>
      </c>
      <c r="B53" s="20" t="s">
        <v>57</v>
      </c>
      <c r="C53" s="21" t="s">
        <v>144</v>
      </c>
      <c r="D53" s="20" t="s">
        <v>145</v>
      </c>
      <c r="E53" s="20" t="s">
        <v>97</v>
      </c>
      <c r="F53" s="20" t="s">
        <v>146</v>
      </c>
      <c r="G53" s="20" t="s">
        <v>107</v>
      </c>
      <c r="H53" s="22">
        <v>39955</v>
      </c>
      <c r="I53" s="20" t="s">
        <v>63</v>
      </c>
      <c r="J53" s="20" t="s">
        <v>125</v>
      </c>
      <c r="K53" s="20">
        <v>8</v>
      </c>
      <c r="L53" s="23">
        <v>19</v>
      </c>
      <c r="M53" s="23">
        <v>0</v>
      </c>
      <c r="N53" s="23">
        <v>4</v>
      </c>
      <c r="O53" s="23">
        <v>4</v>
      </c>
      <c r="P53" s="23">
        <v>1</v>
      </c>
      <c r="Q53" s="23">
        <v>0</v>
      </c>
      <c r="R53" s="23"/>
      <c r="S53" s="23"/>
      <c r="T53" s="23"/>
      <c r="U53" s="23"/>
      <c r="V53" s="23"/>
      <c r="W53" s="23"/>
      <c r="X53" s="23"/>
      <c r="Y53" s="24">
        <f t="shared" si="0"/>
        <v>14</v>
      </c>
      <c r="Z53" s="23">
        <v>100</v>
      </c>
      <c r="AA53" s="25">
        <f t="shared" si="1"/>
        <v>0.14</v>
      </c>
      <c r="AB53" s="26">
        <v>0</v>
      </c>
      <c r="AC53" s="26">
        <f t="shared" si="2"/>
        <v>14</v>
      </c>
      <c r="AD53" s="27" t="s">
        <v>100</v>
      </c>
      <c r="AE53" s="20" t="s">
        <v>126</v>
      </c>
    </row>
    <row r="54" spans="1:31" ht="90">
      <c r="A54" s="19" t="s">
        <v>147</v>
      </c>
      <c r="B54" s="20" t="s">
        <v>57</v>
      </c>
      <c r="C54" s="21" t="s">
        <v>148</v>
      </c>
      <c r="D54" s="30" t="s">
        <v>149</v>
      </c>
      <c r="E54" s="30" t="s">
        <v>150</v>
      </c>
      <c r="F54" s="30" t="s">
        <v>151</v>
      </c>
      <c r="G54" s="30" t="s">
        <v>72</v>
      </c>
      <c r="H54" s="31">
        <v>39660</v>
      </c>
      <c r="I54" s="30" t="s">
        <v>63</v>
      </c>
      <c r="J54" s="30" t="s">
        <v>152</v>
      </c>
      <c r="K54" s="30">
        <v>9</v>
      </c>
      <c r="L54" s="23">
        <v>21</v>
      </c>
      <c r="M54" s="23">
        <v>10</v>
      </c>
      <c r="N54" s="23">
        <v>2</v>
      </c>
      <c r="O54" s="23">
        <v>6</v>
      </c>
      <c r="P54" s="23">
        <v>0</v>
      </c>
      <c r="Q54" s="23">
        <v>0</v>
      </c>
      <c r="R54" s="23">
        <v>3</v>
      </c>
      <c r="S54" s="23">
        <v>30</v>
      </c>
      <c r="T54" s="23">
        <v>15</v>
      </c>
      <c r="U54" s="23">
        <v>15</v>
      </c>
      <c r="V54" s="23">
        <v>20</v>
      </c>
      <c r="W54" s="23">
        <v>20</v>
      </c>
      <c r="X54" s="23">
        <v>20</v>
      </c>
      <c r="Y54" s="32">
        <f aca="true" t="shared" si="3" ref="Y54:Y68">SUM(L54:X54)/2.44</f>
        <v>66.39344262295081</v>
      </c>
      <c r="Z54" s="23">
        <v>100</v>
      </c>
      <c r="AA54" s="25">
        <f t="shared" si="1"/>
        <v>0.6639344262295082</v>
      </c>
      <c r="AB54" s="26">
        <v>0</v>
      </c>
      <c r="AC54" s="33">
        <f t="shared" si="2"/>
        <v>66.39344262295081</v>
      </c>
      <c r="AD54" s="27" t="s">
        <v>65</v>
      </c>
      <c r="AE54" s="20" t="s">
        <v>153</v>
      </c>
    </row>
    <row r="55" spans="1:31" ht="72">
      <c r="A55" s="19" t="s">
        <v>154</v>
      </c>
      <c r="B55" s="20" t="s">
        <v>57</v>
      </c>
      <c r="C55" s="21" t="s">
        <v>155</v>
      </c>
      <c r="D55" s="30" t="s">
        <v>156</v>
      </c>
      <c r="E55" s="30" t="s">
        <v>157</v>
      </c>
      <c r="F55" s="30" t="s">
        <v>158</v>
      </c>
      <c r="G55" s="30" t="s">
        <v>86</v>
      </c>
      <c r="H55" s="31">
        <v>39461</v>
      </c>
      <c r="I55" s="30" t="s">
        <v>63</v>
      </c>
      <c r="J55" s="30" t="s">
        <v>159</v>
      </c>
      <c r="K55" s="30">
        <v>9</v>
      </c>
      <c r="L55" s="23">
        <v>23</v>
      </c>
      <c r="M55" s="23">
        <v>10</v>
      </c>
      <c r="N55" s="23">
        <v>0</v>
      </c>
      <c r="O55" s="23">
        <v>4</v>
      </c>
      <c r="P55" s="23">
        <v>0</v>
      </c>
      <c r="Q55" s="23">
        <v>0</v>
      </c>
      <c r="R55" s="23">
        <v>1</v>
      </c>
      <c r="S55" s="23">
        <v>30</v>
      </c>
      <c r="T55" s="23">
        <v>15</v>
      </c>
      <c r="U55" s="23">
        <v>15</v>
      </c>
      <c r="V55" s="23">
        <v>20</v>
      </c>
      <c r="W55" s="23">
        <v>20</v>
      </c>
      <c r="X55" s="23">
        <v>20</v>
      </c>
      <c r="Y55" s="32">
        <f t="shared" si="3"/>
        <v>64.75409836065575</v>
      </c>
      <c r="Z55" s="23">
        <v>100</v>
      </c>
      <c r="AA55" s="25">
        <f t="shared" si="1"/>
        <v>0.6475409836065574</v>
      </c>
      <c r="AB55" s="26">
        <v>0</v>
      </c>
      <c r="AC55" s="33">
        <f t="shared" si="2"/>
        <v>64.75409836065575</v>
      </c>
      <c r="AD55" s="27" t="s">
        <v>73</v>
      </c>
      <c r="AE55" s="20" t="s">
        <v>160</v>
      </c>
    </row>
    <row r="56" spans="1:31" ht="108">
      <c r="A56" s="19" t="s">
        <v>161</v>
      </c>
      <c r="B56" s="20" t="s">
        <v>57</v>
      </c>
      <c r="C56" s="21" t="s">
        <v>162</v>
      </c>
      <c r="D56" s="30" t="s">
        <v>163</v>
      </c>
      <c r="E56" s="30" t="s">
        <v>164</v>
      </c>
      <c r="F56" s="30" t="s">
        <v>165</v>
      </c>
      <c r="G56" s="30" t="s">
        <v>107</v>
      </c>
      <c r="H56" s="31">
        <v>39801</v>
      </c>
      <c r="I56" s="30" t="s">
        <v>63</v>
      </c>
      <c r="J56" s="30" t="s">
        <v>166</v>
      </c>
      <c r="K56" s="30">
        <v>9</v>
      </c>
      <c r="L56" s="23">
        <v>21</v>
      </c>
      <c r="M56" s="23">
        <v>8</v>
      </c>
      <c r="N56" s="23">
        <v>12</v>
      </c>
      <c r="O56" s="23">
        <v>8</v>
      </c>
      <c r="P56" s="23">
        <v>10</v>
      </c>
      <c r="Q56" s="23">
        <v>10</v>
      </c>
      <c r="R56" s="23">
        <v>2</v>
      </c>
      <c r="S56" s="23">
        <v>10</v>
      </c>
      <c r="T56" s="23">
        <v>12</v>
      </c>
      <c r="U56" s="23">
        <v>15</v>
      </c>
      <c r="V56" s="23">
        <v>15</v>
      </c>
      <c r="W56" s="23">
        <v>20</v>
      </c>
      <c r="X56" s="23">
        <v>15</v>
      </c>
      <c r="Y56" s="32">
        <f t="shared" si="3"/>
        <v>64.75409836065575</v>
      </c>
      <c r="Z56" s="23">
        <v>100</v>
      </c>
      <c r="AA56" s="25">
        <f t="shared" si="1"/>
        <v>0.6475409836065574</v>
      </c>
      <c r="AB56" s="26">
        <v>0</v>
      </c>
      <c r="AC56" s="33">
        <f t="shared" si="2"/>
        <v>64.75409836065575</v>
      </c>
      <c r="AD56" s="27" t="s">
        <v>73</v>
      </c>
      <c r="AE56" s="28" t="s">
        <v>101</v>
      </c>
    </row>
    <row r="57" spans="1:31" ht="90">
      <c r="A57" s="19" t="s">
        <v>167</v>
      </c>
      <c r="B57" s="20" t="s">
        <v>57</v>
      </c>
      <c r="C57" s="21" t="s">
        <v>168</v>
      </c>
      <c r="D57" s="20" t="s">
        <v>169</v>
      </c>
      <c r="E57" s="20" t="s">
        <v>134</v>
      </c>
      <c r="F57" s="20" t="s">
        <v>170</v>
      </c>
      <c r="G57" s="20" t="s">
        <v>62</v>
      </c>
      <c r="H57" s="22">
        <v>39540</v>
      </c>
      <c r="I57" s="20" t="s">
        <v>63</v>
      </c>
      <c r="J57" s="20" t="s">
        <v>80</v>
      </c>
      <c r="K57" s="20">
        <v>9</v>
      </c>
      <c r="L57" s="23">
        <v>17</v>
      </c>
      <c r="M57" s="23">
        <v>2</v>
      </c>
      <c r="N57" s="23">
        <v>10</v>
      </c>
      <c r="O57" s="23">
        <v>6</v>
      </c>
      <c r="P57" s="23">
        <v>10</v>
      </c>
      <c r="Q57" s="23">
        <v>4</v>
      </c>
      <c r="R57" s="23">
        <v>3</v>
      </c>
      <c r="S57" s="23">
        <v>0</v>
      </c>
      <c r="T57" s="23">
        <v>15</v>
      </c>
      <c r="U57" s="23">
        <v>15</v>
      </c>
      <c r="V57" s="23">
        <v>20</v>
      </c>
      <c r="W57" s="23">
        <v>20</v>
      </c>
      <c r="X57" s="23">
        <v>15</v>
      </c>
      <c r="Y57" s="32">
        <f t="shared" si="3"/>
        <v>56.14754098360656</v>
      </c>
      <c r="Z57" s="23">
        <v>100</v>
      </c>
      <c r="AA57" s="25">
        <f t="shared" si="1"/>
        <v>0.5614754098360656</v>
      </c>
      <c r="AB57" s="26">
        <v>0</v>
      </c>
      <c r="AC57" s="33">
        <f t="shared" si="2"/>
        <v>56.14754098360656</v>
      </c>
      <c r="AD57" s="27" t="s">
        <v>73</v>
      </c>
      <c r="AE57" s="20" t="s">
        <v>81</v>
      </c>
    </row>
    <row r="58" spans="1:31" ht="90">
      <c r="A58" s="19" t="s">
        <v>171</v>
      </c>
      <c r="B58" s="20" t="s">
        <v>57</v>
      </c>
      <c r="C58" s="21" t="s">
        <v>172</v>
      </c>
      <c r="D58" s="20" t="s">
        <v>173</v>
      </c>
      <c r="E58" s="20" t="s">
        <v>174</v>
      </c>
      <c r="F58" s="20" t="s">
        <v>175</v>
      </c>
      <c r="G58" s="20" t="s">
        <v>62</v>
      </c>
      <c r="H58" s="22">
        <v>39740</v>
      </c>
      <c r="I58" s="20" t="s">
        <v>63</v>
      </c>
      <c r="J58" s="20" t="s">
        <v>152</v>
      </c>
      <c r="K58" s="20">
        <v>9</v>
      </c>
      <c r="L58" s="23">
        <v>27</v>
      </c>
      <c r="M58" s="23">
        <v>0</v>
      </c>
      <c r="N58" s="23">
        <v>4</v>
      </c>
      <c r="O58" s="23">
        <v>8</v>
      </c>
      <c r="P58" s="23">
        <v>2</v>
      </c>
      <c r="Q58" s="23">
        <v>0</v>
      </c>
      <c r="R58" s="23">
        <v>3</v>
      </c>
      <c r="S58" s="23">
        <v>10</v>
      </c>
      <c r="T58" s="23">
        <v>10</v>
      </c>
      <c r="U58" s="23">
        <v>15</v>
      </c>
      <c r="V58" s="23">
        <v>20</v>
      </c>
      <c r="W58" s="23">
        <v>20</v>
      </c>
      <c r="X58" s="23">
        <v>15</v>
      </c>
      <c r="Y58" s="32">
        <f t="shared" si="3"/>
        <v>54.91803278688525</v>
      </c>
      <c r="Z58" s="23">
        <v>100</v>
      </c>
      <c r="AA58" s="25">
        <f t="shared" si="1"/>
        <v>0.5491803278688525</v>
      </c>
      <c r="AB58" s="26">
        <v>0</v>
      </c>
      <c r="AC58" s="33">
        <f t="shared" si="2"/>
        <v>54.91803278688525</v>
      </c>
      <c r="AD58" s="27" t="s">
        <v>73</v>
      </c>
      <c r="AE58" s="20" t="s">
        <v>160</v>
      </c>
    </row>
    <row r="59" spans="1:31" ht="90">
      <c r="A59" s="19" t="s">
        <v>176</v>
      </c>
      <c r="B59" s="20" t="s">
        <v>57</v>
      </c>
      <c r="C59" s="21" t="s">
        <v>177</v>
      </c>
      <c r="D59" s="28" t="s">
        <v>178</v>
      </c>
      <c r="E59" s="28" t="s">
        <v>179</v>
      </c>
      <c r="F59" s="28" t="s">
        <v>180</v>
      </c>
      <c r="G59" s="28" t="s">
        <v>72</v>
      </c>
      <c r="H59" s="29">
        <v>39464</v>
      </c>
      <c r="I59" s="28" t="s">
        <v>63</v>
      </c>
      <c r="J59" s="28" t="s">
        <v>99</v>
      </c>
      <c r="K59" s="28">
        <v>9</v>
      </c>
      <c r="L59" s="23">
        <v>19</v>
      </c>
      <c r="M59" s="23">
        <v>10</v>
      </c>
      <c r="N59" s="23">
        <v>6</v>
      </c>
      <c r="O59" s="23">
        <v>8</v>
      </c>
      <c r="P59" s="23">
        <v>0</v>
      </c>
      <c r="Q59" s="23">
        <v>4</v>
      </c>
      <c r="R59" s="23">
        <v>3</v>
      </c>
      <c r="S59" s="23">
        <v>10</v>
      </c>
      <c r="T59" s="23">
        <v>11</v>
      </c>
      <c r="U59" s="23">
        <v>15</v>
      </c>
      <c r="V59" s="23">
        <v>20</v>
      </c>
      <c r="W59" s="23">
        <v>20</v>
      </c>
      <c r="X59" s="23">
        <v>5</v>
      </c>
      <c r="Y59" s="32">
        <f t="shared" si="3"/>
        <v>53.68852459016394</v>
      </c>
      <c r="Z59" s="23">
        <v>100</v>
      </c>
      <c r="AA59" s="25">
        <f t="shared" si="1"/>
        <v>0.5368852459016393</v>
      </c>
      <c r="AB59" s="26">
        <v>0</v>
      </c>
      <c r="AC59" s="33">
        <f t="shared" si="2"/>
        <v>53.68852459016394</v>
      </c>
      <c r="AD59" s="27" t="s">
        <v>100</v>
      </c>
      <c r="AE59" s="28" t="s">
        <v>101</v>
      </c>
    </row>
    <row r="60" spans="1:31" ht="72">
      <c r="A60" s="19" t="s">
        <v>181</v>
      </c>
      <c r="B60" s="20" t="s">
        <v>57</v>
      </c>
      <c r="C60" s="21" t="s">
        <v>182</v>
      </c>
      <c r="D60" s="30" t="s">
        <v>183</v>
      </c>
      <c r="E60" s="30" t="s">
        <v>184</v>
      </c>
      <c r="F60" s="30" t="s">
        <v>93</v>
      </c>
      <c r="G60" s="30" t="s">
        <v>86</v>
      </c>
      <c r="H60" s="31">
        <v>39776</v>
      </c>
      <c r="I60" s="30" t="s">
        <v>63</v>
      </c>
      <c r="J60" s="30" t="s">
        <v>185</v>
      </c>
      <c r="K60" s="30">
        <v>9</v>
      </c>
      <c r="L60" s="34">
        <v>25</v>
      </c>
      <c r="M60" s="23">
        <v>2</v>
      </c>
      <c r="N60" s="23">
        <v>6</v>
      </c>
      <c r="O60" s="23">
        <v>6</v>
      </c>
      <c r="P60" s="23">
        <v>2</v>
      </c>
      <c r="Q60" s="23">
        <v>0</v>
      </c>
      <c r="R60" s="23">
        <v>5</v>
      </c>
      <c r="S60" s="23">
        <v>10</v>
      </c>
      <c r="T60" s="23">
        <v>15</v>
      </c>
      <c r="U60" s="23">
        <v>15</v>
      </c>
      <c r="V60" s="23">
        <v>15</v>
      </c>
      <c r="W60" s="23">
        <v>5</v>
      </c>
      <c r="X60" s="23">
        <v>15</v>
      </c>
      <c r="Y60" s="32">
        <f t="shared" si="3"/>
        <v>49.59016393442623</v>
      </c>
      <c r="Z60" s="23">
        <v>100</v>
      </c>
      <c r="AA60" s="25">
        <f t="shared" si="1"/>
        <v>0.4959016393442623</v>
      </c>
      <c r="AB60" s="26">
        <v>0</v>
      </c>
      <c r="AC60" s="33">
        <f t="shared" si="2"/>
        <v>49.59016393442623</v>
      </c>
      <c r="AD60" s="27" t="s">
        <v>100</v>
      </c>
      <c r="AE60" s="20" t="s">
        <v>186</v>
      </c>
    </row>
    <row r="61" spans="1:31" ht="90">
      <c r="A61" s="19" t="s">
        <v>187</v>
      </c>
      <c r="B61" s="20" t="s">
        <v>57</v>
      </c>
      <c r="C61" s="21" t="s">
        <v>188</v>
      </c>
      <c r="D61" s="28" t="s">
        <v>189</v>
      </c>
      <c r="E61" s="28" t="s">
        <v>190</v>
      </c>
      <c r="F61" s="28" t="s">
        <v>191</v>
      </c>
      <c r="G61" s="28" t="s">
        <v>72</v>
      </c>
      <c r="H61" s="29">
        <v>39713</v>
      </c>
      <c r="I61" s="28" t="s">
        <v>63</v>
      </c>
      <c r="J61" s="28" t="s">
        <v>99</v>
      </c>
      <c r="K61" s="28">
        <v>9</v>
      </c>
      <c r="L61" s="23">
        <v>22</v>
      </c>
      <c r="M61" s="23">
        <v>6</v>
      </c>
      <c r="N61" s="23">
        <v>4</v>
      </c>
      <c r="O61" s="23">
        <v>4</v>
      </c>
      <c r="P61" s="23">
        <v>0</v>
      </c>
      <c r="Q61" s="23">
        <v>0</v>
      </c>
      <c r="R61" s="23">
        <v>7</v>
      </c>
      <c r="S61" s="23">
        <v>0</v>
      </c>
      <c r="T61" s="23">
        <v>8</v>
      </c>
      <c r="U61" s="23">
        <v>15</v>
      </c>
      <c r="V61" s="23">
        <v>20</v>
      </c>
      <c r="W61" s="23">
        <v>20</v>
      </c>
      <c r="X61" s="23">
        <v>15</v>
      </c>
      <c r="Y61" s="32">
        <f t="shared" si="3"/>
        <v>49.59016393442623</v>
      </c>
      <c r="Z61" s="23">
        <v>100</v>
      </c>
      <c r="AA61" s="25">
        <f t="shared" si="1"/>
        <v>0.4959016393442623</v>
      </c>
      <c r="AB61" s="26">
        <v>0</v>
      </c>
      <c r="AC61" s="33">
        <f t="shared" si="2"/>
        <v>49.59016393442623</v>
      </c>
      <c r="AD61" s="27" t="s">
        <v>100</v>
      </c>
      <c r="AE61" s="28" t="s">
        <v>101</v>
      </c>
    </row>
    <row r="62" spans="1:31" ht="72">
      <c r="A62" s="19" t="s">
        <v>192</v>
      </c>
      <c r="B62" s="20" t="s">
        <v>57</v>
      </c>
      <c r="C62" s="21" t="s">
        <v>193</v>
      </c>
      <c r="D62" s="20" t="s">
        <v>194</v>
      </c>
      <c r="E62" s="20" t="s">
        <v>195</v>
      </c>
      <c r="F62" s="20" t="s">
        <v>196</v>
      </c>
      <c r="G62" s="20" t="s">
        <v>86</v>
      </c>
      <c r="H62" s="22">
        <v>39777</v>
      </c>
      <c r="I62" s="20" t="s">
        <v>63</v>
      </c>
      <c r="J62" s="20" t="s">
        <v>185</v>
      </c>
      <c r="K62" s="20">
        <v>9</v>
      </c>
      <c r="L62" s="23">
        <v>22</v>
      </c>
      <c r="M62" s="23">
        <v>2</v>
      </c>
      <c r="N62" s="23">
        <v>10</v>
      </c>
      <c r="O62" s="23">
        <v>8</v>
      </c>
      <c r="P62" s="23">
        <v>4</v>
      </c>
      <c r="Q62" s="23">
        <v>0</v>
      </c>
      <c r="R62" s="23">
        <v>2</v>
      </c>
      <c r="S62" s="23">
        <v>15</v>
      </c>
      <c r="T62" s="23">
        <v>11</v>
      </c>
      <c r="U62" s="23">
        <v>15</v>
      </c>
      <c r="V62" s="23">
        <v>10</v>
      </c>
      <c r="W62" s="23">
        <v>0</v>
      </c>
      <c r="X62" s="23">
        <v>20</v>
      </c>
      <c r="Y62" s="32">
        <f t="shared" si="3"/>
        <v>48.77049180327869</v>
      </c>
      <c r="Z62" s="23">
        <v>100</v>
      </c>
      <c r="AA62" s="25">
        <f t="shared" si="1"/>
        <v>0.48770491803278687</v>
      </c>
      <c r="AB62" s="26">
        <v>0</v>
      </c>
      <c r="AC62" s="33">
        <f t="shared" si="2"/>
        <v>48.77049180327869</v>
      </c>
      <c r="AD62" s="27" t="s">
        <v>100</v>
      </c>
      <c r="AE62" s="20" t="s">
        <v>186</v>
      </c>
    </row>
    <row r="63" spans="1:31" ht="54">
      <c r="A63" s="19" t="s">
        <v>197</v>
      </c>
      <c r="B63" s="20" t="s">
        <v>57</v>
      </c>
      <c r="C63" s="21" t="s">
        <v>198</v>
      </c>
      <c r="D63" s="20" t="s">
        <v>199</v>
      </c>
      <c r="E63" s="20" t="s">
        <v>195</v>
      </c>
      <c r="F63" s="20" t="s">
        <v>93</v>
      </c>
      <c r="G63" s="20" t="s">
        <v>86</v>
      </c>
      <c r="H63" s="22">
        <v>39738</v>
      </c>
      <c r="I63" s="20" t="s">
        <v>63</v>
      </c>
      <c r="J63" s="20" t="s">
        <v>125</v>
      </c>
      <c r="K63" s="20">
        <v>9</v>
      </c>
      <c r="L63" s="23">
        <v>19</v>
      </c>
      <c r="M63" s="23">
        <v>0</v>
      </c>
      <c r="N63" s="23">
        <v>4</v>
      </c>
      <c r="O63" s="23">
        <v>4</v>
      </c>
      <c r="P63" s="23">
        <v>0</v>
      </c>
      <c r="Q63" s="23">
        <v>4</v>
      </c>
      <c r="R63" s="23">
        <v>6</v>
      </c>
      <c r="S63" s="23">
        <v>10</v>
      </c>
      <c r="T63" s="23">
        <v>11</v>
      </c>
      <c r="U63" s="23">
        <v>15</v>
      </c>
      <c r="V63" s="23">
        <v>0</v>
      </c>
      <c r="W63" s="23">
        <v>20</v>
      </c>
      <c r="X63" s="23">
        <v>10</v>
      </c>
      <c r="Y63" s="32">
        <f t="shared" si="3"/>
        <v>42.21311475409836</v>
      </c>
      <c r="Z63" s="23">
        <v>100</v>
      </c>
      <c r="AA63" s="25">
        <f t="shared" si="1"/>
        <v>0.42213114754098363</v>
      </c>
      <c r="AB63" s="26">
        <v>0</v>
      </c>
      <c r="AC63" s="33">
        <f t="shared" si="2"/>
        <v>42.21311475409836</v>
      </c>
      <c r="AD63" s="27" t="s">
        <v>100</v>
      </c>
      <c r="AE63" s="20" t="s">
        <v>200</v>
      </c>
    </row>
    <row r="64" spans="1:31" ht="72">
      <c r="A64" s="19" t="s">
        <v>201</v>
      </c>
      <c r="B64" s="20" t="s">
        <v>57</v>
      </c>
      <c r="C64" s="21" t="s">
        <v>202</v>
      </c>
      <c r="D64" s="20" t="s">
        <v>203</v>
      </c>
      <c r="E64" s="20" t="s">
        <v>113</v>
      </c>
      <c r="F64" s="20" t="s">
        <v>61</v>
      </c>
      <c r="G64" s="20" t="s">
        <v>86</v>
      </c>
      <c r="H64" s="22">
        <v>39640</v>
      </c>
      <c r="I64" s="20" t="s">
        <v>63</v>
      </c>
      <c r="J64" s="20" t="s">
        <v>185</v>
      </c>
      <c r="K64" s="20">
        <v>9</v>
      </c>
      <c r="L64" s="23">
        <v>23</v>
      </c>
      <c r="M64" s="23">
        <v>2</v>
      </c>
      <c r="N64" s="23">
        <v>8</v>
      </c>
      <c r="O64" s="23">
        <v>4</v>
      </c>
      <c r="P64" s="23">
        <v>0</v>
      </c>
      <c r="Q64" s="23">
        <v>0</v>
      </c>
      <c r="R64" s="23">
        <v>2</v>
      </c>
      <c r="S64" s="23">
        <v>0</v>
      </c>
      <c r="T64" s="23">
        <v>15</v>
      </c>
      <c r="U64" s="23">
        <v>15</v>
      </c>
      <c r="V64" s="23">
        <v>10</v>
      </c>
      <c r="W64" s="23">
        <v>5</v>
      </c>
      <c r="X64" s="23">
        <v>15</v>
      </c>
      <c r="Y64" s="32">
        <f t="shared" si="3"/>
        <v>40.57377049180328</v>
      </c>
      <c r="Z64" s="23">
        <v>100</v>
      </c>
      <c r="AA64" s="25">
        <f t="shared" si="1"/>
        <v>0.4057377049180328</v>
      </c>
      <c r="AB64" s="26">
        <v>0</v>
      </c>
      <c r="AC64" s="33">
        <f t="shared" si="2"/>
        <v>40.57377049180328</v>
      </c>
      <c r="AD64" s="27" t="s">
        <v>100</v>
      </c>
      <c r="AE64" s="20" t="s">
        <v>186</v>
      </c>
    </row>
    <row r="65" spans="1:31" ht="90">
      <c r="A65" s="19" t="s">
        <v>204</v>
      </c>
      <c r="B65" s="20" t="s">
        <v>57</v>
      </c>
      <c r="C65" s="21" t="s">
        <v>205</v>
      </c>
      <c r="D65" s="28" t="s">
        <v>206</v>
      </c>
      <c r="E65" s="28" t="s">
        <v>207</v>
      </c>
      <c r="F65" s="28" t="s">
        <v>208</v>
      </c>
      <c r="G65" s="28" t="s">
        <v>72</v>
      </c>
      <c r="H65" s="29">
        <v>39516</v>
      </c>
      <c r="I65" s="28" t="s">
        <v>63</v>
      </c>
      <c r="J65" s="28" t="s">
        <v>99</v>
      </c>
      <c r="K65" s="28">
        <v>9</v>
      </c>
      <c r="L65" s="23">
        <v>19</v>
      </c>
      <c r="M65" s="23">
        <v>6</v>
      </c>
      <c r="N65" s="23">
        <v>0</v>
      </c>
      <c r="O65" s="23">
        <v>8</v>
      </c>
      <c r="P65" s="23">
        <v>0</v>
      </c>
      <c r="Q65" s="23">
        <v>6</v>
      </c>
      <c r="R65" s="23">
        <v>2</v>
      </c>
      <c r="S65" s="23">
        <v>0</v>
      </c>
      <c r="T65" s="23">
        <v>8</v>
      </c>
      <c r="U65" s="23">
        <v>15</v>
      </c>
      <c r="V65" s="23">
        <v>10</v>
      </c>
      <c r="W65" s="23">
        <v>5</v>
      </c>
      <c r="X65" s="23">
        <v>15</v>
      </c>
      <c r="Y65" s="32">
        <f t="shared" si="3"/>
        <v>38.52459016393443</v>
      </c>
      <c r="Z65" s="23">
        <v>100</v>
      </c>
      <c r="AA65" s="25">
        <f t="shared" si="1"/>
        <v>0.38524590163934425</v>
      </c>
      <c r="AB65" s="26">
        <v>0</v>
      </c>
      <c r="AC65" s="33">
        <f t="shared" si="2"/>
        <v>38.52459016393443</v>
      </c>
      <c r="AD65" s="27" t="s">
        <v>100</v>
      </c>
      <c r="AE65" s="28" t="s">
        <v>101</v>
      </c>
    </row>
    <row r="66" spans="1:31" ht="90">
      <c r="A66" s="19" t="s">
        <v>209</v>
      </c>
      <c r="B66" s="20" t="s">
        <v>57</v>
      </c>
      <c r="C66" s="21" t="s">
        <v>210</v>
      </c>
      <c r="D66" s="20" t="s">
        <v>211</v>
      </c>
      <c r="E66" s="20" t="s">
        <v>212</v>
      </c>
      <c r="F66" s="20" t="s">
        <v>213</v>
      </c>
      <c r="G66" s="20" t="s">
        <v>72</v>
      </c>
      <c r="H66" s="22">
        <v>39420</v>
      </c>
      <c r="I66" s="20" t="s">
        <v>63</v>
      </c>
      <c r="J66" s="20" t="s">
        <v>152</v>
      </c>
      <c r="K66" s="20">
        <v>9</v>
      </c>
      <c r="L66" s="23">
        <v>23</v>
      </c>
      <c r="M66" s="23">
        <v>6</v>
      </c>
      <c r="N66" s="23">
        <v>2</v>
      </c>
      <c r="O66" s="23">
        <v>4</v>
      </c>
      <c r="P66" s="23">
        <v>4</v>
      </c>
      <c r="Q66" s="23">
        <v>0</v>
      </c>
      <c r="R66" s="23">
        <v>2</v>
      </c>
      <c r="S66" s="23"/>
      <c r="T66" s="23"/>
      <c r="U66" s="23"/>
      <c r="V66" s="23"/>
      <c r="W66" s="23"/>
      <c r="X66" s="23"/>
      <c r="Y66" s="32">
        <f t="shared" si="3"/>
        <v>16.80327868852459</v>
      </c>
      <c r="Z66" s="23">
        <v>100</v>
      </c>
      <c r="AA66" s="25">
        <f t="shared" si="1"/>
        <v>0.1680327868852459</v>
      </c>
      <c r="AB66" s="26">
        <v>0</v>
      </c>
      <c r="AC66" s="33">
        <f t="shared" si="2"/>
        <v>16.80327868852459</v>
      </c>
      <c r="AD66" s="27" t="s">
        <v>100</v>
      </c>
      <c r="AE66" s="20" t="s">
        <v>153</v>
      </c>
    </row>
    <row r="67" spans="1:31" ht="72">
      <c r="A67" s="19" t="s">
        <v>214</v>
      </c>
      <c r="B67" s="20" t="s">
        <v>57</v>
      </c>
      <c r="C67" s="21" t="s">
        <v>215</v>
      </c>
      <c r="D67" s="20" t="s">
        <v>216</v>
      </c>
      <c r="E67" s="20" t="s">
        <v>217</v>
      </c>
      <c r="F67" s="20" t="s">
        <v>218</v>
      </c>
      <c r="G67" s="20" t="s">
        <v>72</v>
      </c>
      <c r="H67" s="22">
        <v>39535</v>
      </c>
      <c r="I67" s="20" t="s">
        <v>63</v>
      </c>
      <c r="J67" s="20" t="s">
        <v>136</v>
      </c>
      <c r="K67" s="20">
        <v>9</v>
      </c>
      <c r="L67" s="23">
        <v>23</v>
      </c>
      <c r="M67" s="23">
        <v>0</v>
      </c>
      <c r="N67" s="23">
        <v>6</v>
      </c>
      <c r="O67" s="23">
        <v>2</v>
      </c>
      <c r="P67" s="23">
        <v>0</v>
      </c>
      <c r="Q67" s="23">
        <v>0</v>
      </c>
      <c r="R67" s="23">
        <v>2</v>
      </c>
      <c r="S67" s="23"/>
      <c r="T67" s="23"/>
      <c r="U67" s="23"/>
      <c r="V67" s="23"/>
      <c r="W67" s="23"/>
      <c r="X67" s="23"/>
      <c r="Y67" s="32">
        <f t="shared" si="3"/>
        <v>13.524590163934427</v>
      </c>
      <c r="Z67" s="23">
        <v>100</v>
      </c>
      <c r="AA67" s="25">
        <f t="shared" si="1"/>
        <v>0.13524590163934427</v>
      </c>
      <c r="AB67" s="26">
        <v>0</v>
      </c>
      <c r="AC67" s="33">
        <f t="shared" si="2"/>
        <v>13.524590163934427</v>
      </c>
      <c r="AD67" s="27" t="s">
        <v>100</v>
      </c>
      <c r="AE67" s="20" t="s">
        <v>137</v>
      </c>
    </row>
    <row r="68" spans="1:31" ht="72">
      <c r="A68" s="19" t="s">
        <v>219</v>
      </c>
      <c r="B68" s="20" t="s">
        <v>57</v>
      </c>
      <c r="C68" s="21" t="s">
        <v>220</v>
      </c>
      <c r="D68" s="20" t="s">
        <v>221</v>
      </c>
      <c r="E68" s="20" t="s">
        <v>222</v>
      </c>
      <c r="F68" s="20" t="s">
        <v>124</v>
      </c>
      <c r="G68" s="20" t="s">
        <v>62</v>
      </c>
      <c r="H68" s="22">
        <v>39452</v>
      </c>
      <c r="I68" s="20" t="s">
        <v>63</v>
      </c>
      <c r="J68" s="20" t="s">
        <v>64</v>
      </c>
      <c r="K68" s="20">
        <v>9</v>
      </c>
      <c r="L68" s="23">
        <v>16</v>
      </c>
      <c r="M68" s="23">
        <v>0</v>
      </c>
      <c r="N68" s="23">
        <v>8</v>
      </c>
      <c r="O68" s="23">
        <v>4</v>
      </c>
      <c r="P68" s="23">
        <v>0</v>
      </c>
      <c r="Q68" s="23">
        <v>0</v>
      </c>
      <c r="R68" s="23">
        <v>3</v>
      </c>
      <c r="S68" s="35"/>
      <c r="T68" s="35"/>
      <c r="U68" s="35"/>
      <c r="V68" s="35"/>
      <c r="W68" s="35"/>
      <c r="X68" s="35"/>
      <c r="Y68" s="32">
        <f t="shared" si="3"/>
        <v>12.704918032786885</v>
      </c>
      <c r="Z68" s="23">
        <v>100</v>
      </c>
      <c r="AA68" s="25">
        <f t="shared" si="1"/>
        <v>0.12704918032786885</v>
      </c>
      <c r="AB68" s="26">
        <v>0</v>
      </c>
      <c r="AC68" s="33">
        <f t="shared" si="2"/>
        <v>12.704918032786885</v>
      </c>
      <c r="AD68" s="27" t="s">
        <v>100</v>
      </c>
      <c r="AE68" s="20" t="s">
        <v>74</v>
      </c>
    </row>
    <row r="69" spans="1:31" ht="90">
      <c r="A69" s="19" t="s">
        <v>223</v>
      </c>
      <c r="B69" s="20" t="s">
        <v>57</v>
      </c>
      <c r="C69" s="21" t="s">
        <v>224</v>
      </c>
      <c r="D69" s="28" t="s">
        <v>225</v>
      </c>
      <c r="E69" s="28" t="s">
        <v>226</v>
      </c>
      <c r="F69" s="28" t="s">
        <v>124</v>
      </c>
      <c r="G69" s="28" t="s">
        <v>62</v>
      </c>
      <c r="H69" s="29">
        <v>39247</v>
      </c>
      <c r="I69" s="28" t="s">
        <v>63</v>
      </c>
      <c r="J69" s="28" t="s">
        <v>99</v>
      </c>
      <c r="K69" s="28">
        <v>10</v>
      </c>
      <c r="L69" s="23">
        <v>23</v>
      </c>
      <c r="M69" s="23">
        <v>0</v>
      </c>
      <c r="N69" s="23">
        <v>0</v>
      </c>
      <c r="O69" s="23">
        <v>6</v>
      </c>
      <c r="P69" s="23">
        <v>4</v>
      </c>
      <c r="Q69" s="23">
        <v>2</v>
      </c>
      <c r="R69" s="23">
        <v>2</v>
      </c>
      <c r="S69" s="23">
        <v>20</v>
      </c>
      <c r="T69" s="23">
        <v>12</v>
      </c>
      <c r="U69" s="23">
        <v>30</v>
      </c>
      <c r="V69" s="23">
        <v>20</v>
      </c>
      <c r="W69" s="23">
        <v>20</v>
      </c>
      <c r="X69" s="35"/>
      <c r="Y69" s="32">
        <f aca="true" t="shared" si="4" ref="Y69:Y82">SUM(L69:W69)/2.65</f>
        <v>52.45283018867925</v>
      </c>
      <c r="Z69" s="23">
        <v>100</v>
      </c>
      <c r="AA69" s="25">
        <f t="shared" si="1"/>
        <v>0.5245283018867926</v>
      </c>
      <c r="AB69" s="26">
        <v>0</v>
      </c>
      <c r="AC69" s="33">
        <f t="shared" si="2"/>
        <v>52.45283018867925</v>
      </c>
      <c r="AD69" s="27" t="s">
        <v>65</v>
      </c>
      <c r="AE69" s="28" t="s">
        <v>101</v>
      </c>
    </row>
    <row r="70" spans="1:31" ht="72">
      <c r="A70" s="19" t="s">
        <v>227</v>
      </c>
      <c r="B70" s="20" t="s">
        <v>57</v>
      </c>
      <c r="C70" s="21" t="s">
        <v>228</v>
      </c>
      <c r="D70" s="20" t="s">
        <v>229</v>
      </c>
      <c r="E70" s="20" t="s">
        <v>230</v>
      </c>
      <c r="F70" s="20" t="s">
        <v>231</v>
      </c>
      <c r="G70" s="20" t="s">
        <v>86</v>
      </c>
      <c r="H70" s="22" t="s">
        <v>232</v>
      </c>
      <c r="I70" s="20" t="s">
        <v>63</v>
      </c>
      <c r="J70" s="20" t="s">
        <v>185</v>
      </c>
      <c r="K70" s="20">
        <v>10</v>
      </c>
      <c r="L70" s="23">
        <v>25</v>
      </c>
      <c r="M70" s="23">
        <v>0</v>
      </c>
      <c r="N70" s="23">
        <v>0</v>
      </c>
      <c r="O70" s="23">
        <v>8</v>
      </c>
      <c r="P70" s="23">
        <v>2</v>
      </c>
      <c r="Q70" s="23">
        <v>3</v>
      </c>
      <c r="R70" s="23">
        <v>0</v>
      </c>
      <c r="S70" s="23">
        <v>13</v>
      </c>
      <c r="T70" s="23">
        <v>16</v>
      </c>
      <c r="U70" s="23">
        <v>30</v>
      </c>
      <c r="V70" s="23">
        <v>20</v>
      </c>
      <c r="W70" s="23">
        <v>10</v>
      </c>
      <c r="X70" s="35"/>
      <c r="Y70" s="32">
        <f t="shared" si="4"/>
        <v>47.924528301886795</v>
      </c>
      <c r="Z70" s="23">
        <v>100</v>
      </c>
      <c r="AA70" s="25">
        <f t="shared" si="1"/>
        <v>0.47924528301886793</v>
      </c>
      <c r="AB70" s="26">
        <v>0</v>
      </c>
      <c r="AC70" s="33">
        <f t="shared" si="2"/>
        <v>47.924528301886795</v>
      </c>
      <c r="AD70" s="27" t="s">
        <v>73</v>
      </c>
      <c r="AE70" s="20" t="s">
        <v>186</v>
      </c>
    </row>
    <row r="71" spans="1:31" ht="82.5">
      <c r="A71" s="19" t="s">
        <v>233</v>
      </c>
      <c r="B71" s="20" t="s">
        <v>57</v>
      </c>
      <c r="C71" s="21" t="s">
        <v>234</v>
      </c>
      <c r="D71" s="30" t="s">
        <v>235</v>
      </c>
      <c r="E71" s="30" t="s">
        <v>236</v>
      </c>
      <c r="F71" s="30" t="s">
        <v>165</v>
      </c>
      <c r="G71" s="30" t="s">
        <v>72</v>
      </c>
      <c r="H71" s="31">
        <v>39325</v>
      </c>
      <c r="I71" s="30" t="s">
        <v>63</v>
      </c>
      <c r="J71" s="30" t="s">
        <v>80</v>
      </c>
      <c r="K71" s="30">
        <v>10</v>
      </c>
      <c r="L71" s="23">
        <v>23</v>
      </c>
      <c r="M71" s="23">
        <v>0</v>
      </c>
      <c r="N71" s="23">
        <v>2</v>
      </c>
      <c r="O71" s="23">
        <v>6</v>
      </c>
      <c r="P71" s="23">
        <v>2</v>
      </c>
      <c r="Q71" s="23">
        <v>4</v>
      </c>
      <c r="R71" s="23">
        <v>3</v>
      </c>
      <c r="S71" s="23">
        <v>0</v>
      </c>
      <c r="T71" s="23">
        <v>16</v>
      </c>
      <c r="U71" s="23">
        <v>0</v>
      </c>
      <c r="V71" s="23">
        <v>25</v>
      </c>
      <c r="W71" s="23">
        <v>30</v>
      </c>
      <c r="X71" s="35"/>
      <c r="Y71" s="32">
        <f t="shared" si="4"/>
        <v>41.88679245283019</v>
      </c>
      <c r="Z71" s="23">
        <v>100</v>
      </c>
      <c r="AA71" s="25">
        <f t="shared" si="1"/>
        <v>0.4188679245283019</v>
      </c>
      <c r="AB71" s="26">
        <v>0</v>
      </c>
      <c r="AC71" s="33">
        <f t="shared" si="2"/>
        <v>41.88679245283019</v>
      </c>
      <c r="AD71" s="27" t="s">
        <v>73</v>
      </c>
      <c r="AE71" s="20" t="s">
        <v>81</v>
      </c>
    </row>
    <row r="72" spans="1:31" ht="66">
      <c r="A72" s="19" t="s">
        <v>237</v>
      </c>
      <c r="B72" s="20" t="s">
        <v>57</v>
      </c>
      <c r="C72" s="21" t="s">
        <v>238</v>
      </c>
      <c r="D72" s="20" t="s">
        <v>239</v>
      </c>
      <c r="E72" s="20" t="s">
        <v>240</v>
      </c>
      <c r="F72" s="20" t="s">
        <v>196</v>
      </c>
      <c r="G72" s="20" t="s">
        <v>86</v>
      </c>
      <c r="H72" s="22">
        <v>39291</v>
      </c>
      <c r="I72" s="20" t="s">
        <v>63</v>
      </c>
      <c r="J72" s="20" t="s">
        <v>108</v>
      </c>
      <c r="K72" s="20">
        <v>10</v>
      </c>
      <c r="L72" s="23">
        <v>22</v>
      </c>
      <c r="M72" s="23">
        <v>2</v>
      </c>
      <c r="N72" s="23">
        <v>4</v>
      </c>
      <c r="O72" s="23">
        <v>4</v>
      </c>
      <c r="P72" s="23">
        <v>2</v>
      </c>
      <c r="Q72" s="23">
        <v>2</v>
      </c>
      <c r="R72" s="23">
        <v>2</v>
      </c>
      <c r="S72" s="23">
        <v>20</v>
      </c>
      <c r="T72" s="23">
        <v>20</v>
      </c>
      <c r="U72" s="23">
        <v>0</v>
      </c>
      <c r="V72" s="23">
        <v>25</v>
      </c>
      <c r="W72" s="23">
        <v>0</v>
      </c>
      <c r="X72" s="35"/>
      <c r="Y72" s="32">
        <f t="shared" si="4"/>
        <v>38.86792452830189</v>
      </c>
      <c r="Z72" s="23">
        <v>100</v>
      </c>
      <c r="AA72" s="25">
        <f t="shared" si="1"/>
        <v>0.3886792452830189</v>
      </c>
      <c r="AB72" s="26">
        <v>0</v>
      </c>
      <c r="AC72" s="33">
        <f t="shared" si="2"/>
        <v>38.86792452830189</v>
      </c>
      <c r="AD72" s="27" t="s">
        <v>73</v>
      </c>
      <c r="AE72" s="20" t="s">
        <v>109</v>
      </c>
    </row>
    <row r="73" spans="1:31" ht="90">
      <c r="A73" s="19" t="s">
        <v>241</v>
      </c>
      <c r="B73" s="20" t="s">
        <v>57</v>
      </c>
      <c r="C73" s="21" t="s">
        <v>242</v>
      </c>
      <c r="D73" s="20" t="s">
        <v>243</v>
      </c>
      <c r="E73" s="20" t="s">
        <v>118</v>
      </c>
      <c r="F73" s="20" t="s">
        <v>244</v>
      </c>
      <c r="G73" s="20" t="s">
        <v>72</v>
      </c>
      <c r="H73" s="22">
        <v>39066</v>
      </c>
      <c r="I73" s="20" t="s">
        <v>63</v>
      </c>
      <c r="J73" s="20" t="s">
        <v>80</v>
      </c>
      <c r="K73" s="20">
        <v>10</v>
      </c>
      <c r="L73" s="23">
        <v>22</v>
      </c>
      <c r="M73" s="23">
        <v>0</v>
      </c>
      <c r="N73" s="23">
        <v>0</v>
      </c>
      <c r="O73" s="23">
        <v>6</v>
      </c>
      <c r="P73" s="23">
        <v>0</v>
      </c>
      <c r="Q73" s="23">
        <v>4</v>
      </c>
      <c r="R73" s="23">
        <v>0</v>
      </c>
      <c r="S73" s="23">
        <v>4</v>
      </c>
      <c r="T73" s="23">
        <v>0</v>
      </c>
      <c r="U73" s="23">
        <v>30</v>
      </c>
      <c r="V73" s="23">
        <v>0</v>
      </c>
      <c r="W73" s="23">
        <v>25</v>
      </c>
      <c r="X73" s="35"/>
      <c r="Y73" s="32">
        <f t="shared" si="4"/>
        <v>34.339622641509436</v>
      </c>
      <c r="Z73" s="23">
        <v>100</v>
      </c>
      <c r="AA73" s="25">
        <f t="shared" si="1"/>
        <v>0.3433962264150944</v>
      </c>
      <c r="AB73" s="26">
        <v>0</v>
      </c>
      <c r="AC73" s="33">
        <f t="shared" si="2"/>
        <v>34.339622641509436</v>
      </c>
      <c r="AD73" s="27" t="s">
        <v>100</v>
      </c>
      <c r="AE73" s="20" t="s">
        <v>81</v>
      </c>
    </row>
    <row r="74" spans="1:31" ht="90">
      <c r="A74" s="19" t="s">
        <v>245</v>
      </c>
      <c r="B74" s="20" t="s">
        <v>57</v>
      </c>
      <c r="C74" s="21" t="s">
        <v>246</v>
      </c>
      <c r="D74" s="28" t="s">
        <v>247</v>
      </c>
      <c r="E74" s="28" t="s">
        <v>195</v>
      </c>
      <c r="F74" s="28" t="s">
        <v>170</v>
      </c>
      <c r="G74" s="28" t="s">
        <v>62</v>
      </c>
      <c r="H74" s="29">
        <v>39102</v>
      </c>
      <c r="I74" s="28" t="s">
        <v>63</v>
      </c>
      <c r="J74" s="28" t="s">
        <v>99</v>
      </c>
      <c r="K74" s="28">
        <v>10</v>
      </c>
      <c r="L74" s="23">
        <v>18</v>
      </c>
      <c r="M74" s="23">
        <v>4</v>
      </c>
      <c r="N74" s="23">
        <v>0</v>
      </c>
      <c r="O74" s="23">
        <v>6</v>
      </c>
      <c r="P74" s="23">
        <v>8</v>
      </c>
      <c r="Q74" s="23">
        <v>0</v>
      </c>
      <c r="R74" s="23">
        <v>1</v>
      </c>
      <c r="S74" s="23">
        <v>4</v>
      </c>
      <c r="T74" s="23">
        <v>14</v>
      </c>
      <c r="U74" s="23">
        <v>30</v>
      </c>
      <c r="V74" s="23">
        <v>0</v>
      </c>
      <c r="W74" s="23">
        <v>0</v>
      </c>
      <c r="X74" s="35"/>
      <c r="Y74" s="32">
        <f t="shared" si="4"/>
        <v>32.07547169811321</v>
      </c>
      <c r="Z74" s="23">
        <v>100</v>
      </c>
      <c r="AA74" s="25">
        <f t="shared" si="1"/>
        <v>0.3207547169811321</v>
      </c>
      <c r="AB74" s="26">
        <v>0</v>
      </c>
      <c r="AC74" s="33">
        <f t="shared" si="2"/>
        <v>32.07547169811321</v>
      </c>
      <c r="AD74" s="27" t="s">
        <v>100</v>
      </c>
      <c r="AE74" s="28" t="s">
        <v>101</v>
      </c>
    </row>
    <row r="75" spans="1:31" ht="90">
      <c r="A75" s="19" t="s">
        <v>248</v>
      </c>
      <c r="B75" s="20" t="s">
        <v>57</v>
      </c>
      <c r="C75" s="21" t="s">
        <v>249</v>
      </c>
      <c r="D75" s="20" t="s">
        <v>239</v>
      </c>
      <c r="E75" s="20" t="s">
        <v>250</v>
      </c>
      <c r="F75" s="20" t="s">
        <v>251</v>
      </c>
      <c r="G75" s="20" t="s">
        <v>62</v>
      </c>
      <c r="H75" s="22">
        <v>39104</v>
      </c>
      <c r="I75" s="20" t="s">
        <v>63</v>
      </c>
      <c r="J75" s="20" t="s">
        <v>152</v>
      </c>
      <c r="K75" s="20">
        <v>10</v>
      </c>
      <c r="L75" s="23">
        <v>17</v>
      </c>
      <c r="M75" s="23">
        <v>0</v>
      </c>
      <c r="N75" s="23">
        <v>0</v>
      </c>
      <c r="O75" s="23">
        <v>6</v>
      </c>
      <c r="P75" s="23">
        <v>0</v>
      </c>
      <c r="Q75" s="23">
        <v>2</v>
      </c>
      <c r="R75" s="23">
        <v>1</v>
      </c>
      <c r="S75" s="23">
        <v>16</v>
      </c>
      <c r="T75" s="23">
        <v>16</v>
      </c>
      <c r="U75" s="23">
        <v>25</v>
      </c>
      <c r="V75" s="23">
        <v>0</v>
      </c>
      <c r="W75" s="23">
        <v>0</v>
      </c>
      <c r="X75" s="35"/>
      <c r="Y75" s="32">
        <f t="shared" si="4"/>
        <v>31.320754716981135</v>
      </c>
      <c r="Z75" s="23">
        <v>100</v>
      </c>
      <c r="AA75" s="25">
        <f t="shared" si="1"/>
        <v>0.31320754716981136</v>
      </c>
      <c r="AB75" s="26">
        <v>0</v>
      </c>
      <c r="AC75" s="33">
        <f t="shared" si="2"/>
        <v>31.320754716981135</v>
      </c>
      <c r="AD75" s="27" t="s">
        <v>100</v>
      </c>
      <c r="AE75" s="20" t="s">
        <v>160</v>
      </c>
    </row>
    <row r="76" spans="1:31" ht="72">
      <c r="A76" s="19" t="s">
        <v>252</v>
      </c>
      <c r="B76" s="20" t="s">
        <v>57</v>
      </c>
      <c r="C76" s="21" t="s">
        <v>253</v>
      </c>
      <c r="D76" s="20" t="s">
        <v>254</v>
      </c>
      <c r="E76" s="20" t="s">
        <v>195</v>
      </c>
      <c r="F76" s="20" t="s">
        <v>93</v>
      </c>
      <c r="G76" s="20" t="s">
        <v>62</v>
      </c>
      <c r="H76" s="22">
        <v>39266</v>
      </c>
      <c r="I76" s="20" t="s">
        <v>63</v>
      </c>
      <c r="J76" s="20" t="s">
        <v>64</v>
      </c>
      <c r="K76" s="20">
        <v>10</v>
      </c>
      <c r="L76" s="23">
        <v>22</v>
      </c>
      <c r="M76" s="23">
        <v>0</v>
      </c>
      <c r="N76" s="23">
        <v>0</v>
      </c>
      <c r="O76" s="23">
        <v>2</v>
      </c>
      <c r="P76" s="23">
        <v>8</v>
      </c>
      <c r="Q76" s="23">
        <v>0</v>
      </c>
      <c r="R76" s="23">
        <v>0</v>
      </c>
      <c r="S76" s="23">
        <v>12</v>
      </c>
      <c r="T76" s="23">
        <v>0</v>
      </c>
      <c r="U76" s="23">
        <v>0</v>
      </c>
      <c r="V76" s="23">
        <v>30</v>
      </c>
      <c r="W76" s="23">
        <v>5</v>
      </c>
      <c r="X76" s="35"/>
      <c r="Y76" s="32">
        <f t="shared" si="4"/>
        <v>29.81132075471698</v>
      </c>
      <c r="Z76" s="23">
        <v>100</v>
      </c>
      <c r="AA76" s="25">
        <f t="shared" si="1"/>
        <v>0.2981132075471698</v>
      </c>
      <c r="AB76" s="26">
        <v>0</v>
      </c>
      <c r="AC76" s="33">
        <f t="shared" si="2"/>
        <v>29.81132075471698</v>
      </c>
      <c r="AD76" s="27" t="s">
        <v>100</v>
      </c>
      <c r="AE76" s="20" t="s">
        <v>66</v>
      </c>
    </row>
    <row r="77" spans="1:31" ht="72">
      <c r="A77" s="19" t="s">
        <v>255</v>
      </c>
      <c r="B77" s="20" t="s">
        <v>57</v>
      </c>
      <c r="C77" s="21" t="s">
        <v>256</v>
      </c>
      <c r="D77" s="20" t="s">
        <v>257</v>
      </c>
      <c r="E77" s="20" t="s">
        <v>258</v>
      </c>
      <c r="F77" s="20" t="s">
        <v>259</v>
      </c>
      <c r="G77" s="20" t="s">
        <v>72</v>
      </c>
      <c r="H77" s="22">
        <v>39137</v>
      </c>
      <c r="I77" s="20" t="s">
        <v>63</v>
      </c>
      <c r="J77" s="20" t="s">
        <v>64</v>
      </c>
      <c r="K77" s="20">
        <v>10</v>
      </c>
      <c r="L77" s="23">
        <v>21</v>
      </c>
      <c r="M77" s="23">
        <v>0</v>
      </c>
      <c r="N77" s="23">
        <v>0</v>
      </c>
      <c r="O77" s="23">
        <v>6</v>
      </c>
      <c r="P77" s="23">
        <v>8</v>
      </c>
      <c r="Q77" s="23">
        <v>0</v>
      </c>
      <c r="R77" s="23">
        <v>5</v>
      </c>
      <c r="S77" s="23">
        <v>6</v>
      </c>
      <c r="T77" s="23">
        <v>0</v>
      </c>
      <c r="U77" s="23">
        <v>0</v>
      </c>
      <c r="V77" s="23">
        <v>30</v>
      </c>
      <c r="W77" s="23">
        <v>0</v>
      </c>
      <c r="X77" s="35"/>
      <c r="Y77" s="32">
        <f t="shared" si="4"/>
        <v>28.67924528301887</v>
      </c>
      <c r="Z77" s="23">
        <v>100</v>
      </c>
      <c r="AA77" s="25">
        <f t="shared" si="1"/>
        <v>0.28679245283018867</v>
      </c>
      <c r="AB77" s="26">
        <v>0</v>
      </c>
      <c r="AC77" s="33">
        <f t="shared" si="2"/>
        <v>28.67924528301887</v>
      </c>
      <c r="AD77" s="27" t="s">
        <v>100</v>
      </c>
      <c r="AE77" s="20" t="s">
        <v>66</v>
      </c>
    </row>
    <row r="78" spans="1:31" ht="90">
      <c r="A78" s="19" t="s">
        <v>260</v>
      </c>
      <c r="B78" s="20" t="s">
        <v>57</v>
      </c>
      <c r="C78" s="21" t="s">
        <v>261</v>
      </c>
      <c r="D78" s="20" t="s">
        <v>262</v>
      </c>
      <c r="E78" s="20" t="s">
        <v>263</v>
      </c>
      <c r="F78" s="20" t="s">
        <v>264</v>
      </c>
      <c r="G78" s="20" t="s">
        <v>72</v>
      </c>
      <c r="H78" s="22">
        <v>39356</v>
      </c>
      <c r="I78" s="20" t="s">
        <v>63</v>
      </c>
      <c r="J78" s="20" t="s">
        <v>152</v>
      </c>
      <c r="K78" s="20">
        <v>10</v>
      </c>
      <c r="L78" s="23">
        <v>18</v>
      </c>
      <c r="M78" s="23">
        <v>0</v>
      </c>
      <c r="N78" s="23">
        <v>4</v>
      </c>
      <c r="O78" s="23">
        <v>4</v>
      </c>
      <c r="P78" s="23">
        <v>0</v>
      </c>
      <c r="Q78" s="23">
        <v>0</v>
      </c>
      <c r="R78" s="23">
        <v>2</v>
      </c>
      <c r="S78" s="23">
        <v>0</v>
      </c>
      <c r="T78" s="23">
        <v>17</v>
      </c>
      <c r="U78" s="23">
        <v>30</v>
      </c>
      <c r="V78" s="23">
        <v>0</v>
      </c>
      <c r="W78" s="23">
        <v>0</v>
      </c>
      <c r="X78" s="35"/>
      <c r="Y78" s="32">
        <f t="shared" si="4"/>
        <v>28.30188679245283</v>
      </c>
      <c r="Z78" s="23">
        <v>100</v>
      </c>
      <c r="AA78" s="25">
        <f t="shared" si="1"/>
        <v>0.2830188679245283</v>
      </c>
      <c r="AB78" s="26">
        <v>0</v>
      </c>
      <c r="AC78" s="33">
        <f t="shared" si="2"/>
        <v>28.30188679245283</v>
      </c>
      <c r="AD78" s="27" t="s">
        <v>100</v>
      </c>
      <c r="AE78" s="20" t="s">
        <v>160</v>
      </c>
    </row>
    <row r="79" spans="1:31" ht="90">
      <c r="A79" s="19" t="s">
        <v>265</v>
      </c>
      <c r="B79" s="20" t="s">
        <v>57</v>
      </c>
      <c r="C79" s="21" t="s">
        <v>266</v>
      </c>
      <c r="D79" s="20" t="s">
        <v>267</v>
      </c>
      <c r="E79" s="20" t="s">
        <v>268</v>
      </c>
      <c r="F79" s="20" t="s">
        <v>269</v>
      </c>
      <c r="G79" s="20" t="s">
        <v>62</v>
      </c>
      <c r="H79" s="22">
        <v>39116</v>
      </c>
      <c r="I79" s="20" t="s">
        <v>63</v>
      </c>
      <c r="J79" s="20" t="s">
        <v>152</v>
      </c>
      <c r="K79" s="20">
        <v>10</v>
      </c>
      <c r="L79" s="23">
        <v>24</v>
      </c>
      <c r="M79" s="23">
        <v>0</v>
      </c>
      <c r="N79" s="23">
        <v>0</v>
      </c>
      <c r="O79" s="23">
        <v>6</v>
      </c>
      <c r="P79" s="23">
        <v>0</v>
      </c>
      <c r="Q79" s="23">
        <v>4</v>
      </c>
      <c r="R79" s="23">
        <v>0</v>
      </c>
      <c r="S79" s="23">
        <v>10</v>
      </c>
      <c r="T79" s="23">
        <v>6</v>
      </c>
      <c r="U79" s="23">
        <v>25</v>
      </c>
      <c r="V79" s="23">
        <v>0</v>
      </c>
      <c r="W79" s="23">
        <v>0</v>
      </c>
      <c r="X79" s="35"/>
      <c r="Y79" s="32">
        <f t="shared" si="4"/>
        <v>28.30188679245283</v>
      </c>
      <c r="Z79" s="23">
        <v>100</v>
      </c>
      <c r="AA79" s="25">
        <f t="shared" si="1"/>
        <v>0.2830188679245283</v>
      </c>
      <c r="AB79" s="26">
        <v>0</v>
      </c>
      <c r="AC79" s="33">
        <f t="shared" si="2"/>
        <v>28.30188679245283</v>
      </c>
      <c r="AD79" s="27" t="s">
        <v>100</v>
      </c>
      <c r="AE79" s="20" t="s">
        <v>160</v>
      </c>
    </row>
    <row r="80" spans="1:31" ht="72">
      <c r="A80" s="19" t="s">
        <v>270</v>
      </c>
      <c r="B80" s="20" t="s">
        <v>57</v>
      </c>
      <c r="C80" s="21" t="s">
        <v>271</v>
      </c>
      <c r="D80" s="20" t="s">
        <v>272</v>
      </c>
      <c r="E80" s="20" t="s">
        <v>113</v>
      </c>
      <c r="F80" s="20" t="s">
        <v>93</v>
      </c>
      <c r="G80" s="20" t="s">
        <v>62</v>
      </c>
      <c r="H80" s="22">
        <v>39465</v>
      </c>
      <c r="I80" s="20" t="s">
        <v>63</v>
      </c>
      <c r="J80" s="20" t="s">
        <v>64</v>
      </c>
      <c r="K80" s="20">
        <v>10</v>
      </c>
      <c r="L80" s="23">
        <v>21</v>
      </c>
      <c r="M80" s="23">
        <v>0</v>
      </c>
      <c r="N80" s="23">
        <v>0</v>
      </c>
      <c r="O80" s="23">
        <v>2</v>
      </c>
      <c r="P80" s="23">
        <v>8</v>
      </c>
      <c r="Q80" s="23">
        <v>0</v>
      </c>
      <c r="R80" s="23">
        <v>1</v>
      </c>
      <c r="S80" s="23">
        <v>15</v>
      </c>
      <c r="T80" s="23">
        <v>0</v>
      </c>
      <c r="U80" s="23">
        <v>0</v>
      </c>
      <c r="V80" s="23">
        <v>0</v>
      </c>
      <c r="W80" s="23">
        <v>0</v>
      </c>
      <c r="X80" s="35"/>
      <c r="Y80" s="32">
        <f t="shared" si="4"/>
        <v>17.735849056603776</v>
      </c>
      <c r="Z80" s="23">
        <v>100</v>
      </c>
      <c r="AA80" s="25">
        <f t="shared" si="1"/>
        <v>0.17735849056603775</v>
      </c>
      <c r="AB80" s="26">
        <v>0</v>
      </c>
      <c r="AC80" s="33">
        <f t="shared" si="2"/>
        <v>17.735849056603776</v>
      </c>
      <c r="AD80" s="27" t="s">
        <v>100</v>
      </c>
      <c r="AE80" s="20" t="s">
        <v>66</v>
      </c>
    </row>
    <row r="81" spans="1:31" ht="72">
      <c r="A81" s="19" t="s">
        <v>273</v>
      </c>
      <c r="B81" s="20" t="s">
        <v>57</v>
      </c>
      <c r="C81" s="21" t="s">
        <v>274</v>
      </c>
      <c r="D81" s="20" t="s">
        <v>275</v>
      </c>
      <c r="E81" s="20" t="s">
        <v>195</v>
      </c>
      <c r="F81" s="20" t="s">
        <v>276</v>
      </c>
      <c r="G81" s="20" t="s">
        <v>86</v>
      </c>
      <c r="H81" s="22">
        <v>39303</v>
      </c>
      <c r="I81" s="20" t="s">
        <v>63</v>
      </c>
      <c r="J81" s="20" t="s">
        <v>108</v>
      </c>
      <c r="K81" s="20">
        <v>10</v>
      </c>
      <c r="L81" s="23">
        <v>13</v>
      </c>
      <c r="M81" s="23">
        <v>0</v>
      </c>
      <c r="N81" s="23">
        <v>0</v>
      </c>
      <c r="O81" s="23">
        <v>6</v>
      </c>
      <c r="P81" s="23">
        <v>2</v>
      </c>
      <c r="Q81" s="23">
        <v>0</v>
      </c>
      <c r="R81" s="23">
        <v>1</v>
      </c>
      <c r="S81" s="23">
        <v>0</v>
      </c>
      <c r="T81" s="23">
        <v>0</v>
      </c>
      <c r="U81" s="23">
        <v>0</v>
      </c>
      <c r="V81" s="23">
        <v>20</v>
      </c>
      <c r="W81" s="23">
        <v>0</v>
      </c>
      <c r="X81" s="35"/>
      <c r="Y81" s="32">
        <f t="shared" si="4"/>
        <v>15.849056603773585</v>
      </c>
      <c r="Z81" s="23">
        <v>100</v>
      </c>
      <c r="AA81" s="25">
        <f t="shared" si="1"/>
        <v>0.15849056603773584</v>
      </c>
      <c r="AB81" s="26">
        <v>0</v>
      </c>
      <c r="AC81" s="33">
        <f t="shared" si="2"/>
        <v>15.849056603773585</v>
      </c>
      <c r="AD81" s="27" t="s">
        <v>100</v>
      </c>
      <c r="AE81" s="20" t="s">
        <v>109</v>
      </c>
    </row>
    <row r="82" spans="1:31" ht="92.25" customHeight="1">
      <c r="A82" s="19" t="s">
        <v>277</v>
      </c>
      <c r="B82" s="20" t="s">
        <v>57</v>
      </c>
      <c r="C82" s="21" t="s">
        <v>278</v>
      </c>
      <c r="D82" s="28" t="s">
        <v>279</v>
      </c>
      <c r="E82" s="28" t="s">
        <v>134</v>
      </c>
      <c r="F82" s="28" t="s">
        <v>93</v>
      </c>
      <c r="G82" s="28" t="s">
        <v>62</v>
      </c>
      <c r="H82" s="29">
        <v>39154</v>
      </c>
      <c r="I82" s="28" t="s">
        <v>63</v>
      </c>
      <c r="J82" s="28" t="s">
        <v>99</v>
      </c>
      <c r="K82" s="28">
        <v>10</v>
      </c>
      <c r="L82" s="23">
        <v>19</v>
      </c>
      <c r="M82" s="23">
        <v>0</v>
      </c>
      <c r="N82" s="23">
        <v>0</v>
      </c>
      <c r="O82" s="23">
        <v>6</v>
      </c>
      <c r="P82" s="23">
        <v>0</v>
      </c>
      <c r="Q82" s="23">
        <v>0</v>
      </c>
      <c r="R82" s="23">
        <v>1</v>
      </c>
      <c r="S82" s="23">
        <v>11</v>
      </c>
      <c r="T82" s="23">
        <v>0</v>
      </c>
      <c r="U82" s="23">
        <v>0</v>
      </c>
      <c r="V82" s="23">
        <v>0</v>
      </c>
      <c r="W82" s="23">
        <v>0</v>
      </c>
      <c r="X82" s="35"/>
      <c r="Y82" s="32">
        <f t="shared" si="4"/>
        <v>13.962264150943398</v>
      </c>
      <c r="Z82" s="23">
        <v>100</v>
      </c>
      <c r="AA82" s="25">
        <f t="shared" si="1"/>
        <v>0.139622641509434</v>
      </c>
      <c r="AB82" s="26">
        <v>0</v>
      </c>
      <c r="AC82" s="33">
        <f t="shared" si="2"/>
        <v>13.962264150943398</v>
      </c>
      <c r="AD82" s="27" t="s">
        <v>100</v>
      </c>
      <c r="AE82" s="28" t="s">
        <v>101</v>
      </c>
    </row>
    <row r="83" spans="1:31" ht="90">
      <c r="A83" s="19" t="s">
        <v>280</v>
      </c>
      <c r="B83" s="20" t="s">
        <v>57</v>
      </c>
      <c r="C83" s="21" t="s">
        <v>281</v>
      </c>
      <c r="D83" s="20" t="s">
        <v>282</v>
      </c>
      <c r="E83" s="20" t="s">
        <v>283</v>
      </c>
      <c r="F83" s="20" t="s">
        <v>114</v>
      </c>
      <c r="G83" s="20" t="s">
        <v>62</v>
      </c>
      <c r="H83" s="22">
        <v>38798</v>
      </c>
      <c r="I83" s="20" t="s">
        <v>63</v>
      </c>
      <c r="J83" s="20" t="s">
        <v>152</v>
      </c>
      <c r="K83" s="20">
        <v>11</v>
      </c>
      <c r="L83" s="23">
        <v>20</v>
      </c>
      <c r="M83" s="23">
        <v>2</v>
      </c>
      <c r="N83" s="23">
        <v>4</v>
      </c>
      <c r="O83" s="23">
        <v>10</v>
      </c>
      <c r="P83" s="23">
        <v>2</v>
      </c>
      <c r="Q83" s="23">
        <v>0</v>
      </c>
      <c r="R83" s="23">
        <v>0</v>
      </c>
      <c r="S83" s="23">
        <v>6</v>
      </c>
      <c r="T83" s="23">
        <v>20</v>
      </c>
      <c r="U83" s="23">
        <v>20</v>
      </c>
      <c r="V83" s="23">
        <v>20</v>
      </c>
      <c r="W83" s="23">
        <v>30</v>
      </c>
      <c r="X83" s="23">
        <v>30</v>
      </c>
      <c r="Y83" s="32">
        <f aca="true" t="shared" si="5" ref="Y83:Y98">SUM(L83:X83)/2.9</f>
        <v>56.55172413793104</v>
      </c>
      <c r="Z83" s="23">
        <v>100</v>
      </c>
      <c r="AA83" s="25">
        <f t="shared" si="1"/>
        <v>0.5655172413793104</v>
      </c>
      <c r="AB83" s="26">
        <v>0</v>
      </c>
      <c r="AC83" s="33">
        <f t="shared" si="2"/>
        <v>56.55172413793104</v>
      </c>
      <c r="AD83" s="27" t="s">
        <v>65</v>
      </c>
      <c r="AE83" s="20" t="s">
        <v>160</v>
      </c>
    </row>
    <row r="84" spans="1:31" ht="69" customHeight="1">
      <c r="A84" s="19" t="s">
        <v>284</v>
      </c>
      <c r="B84" s="20" t="s">
        <v>57</v>
      </c>
      <c r="C84" s="21" t="s">
        <v>285</v>
      </c>
      <c r="D84" s="28" t="s">
        <v>286</v>
      </c>
      <c r="E84" s="28" t="s">
        <v>113</v>
      </c>
      <c r="F84" s="28" t="s">
        <v>196</v>
      </c>
      <c r="G84" s="28" t="s">
        <v>62</v>
      </c>
      <c r="H84" s="29">
        <v>38902</v>
      </c>
      <c r="I84" s="28" t="s">
        <v>63</v>
      </c>
      <c r="J84" s="28" t="s">
        <v>99</v>
      </c>
      <c r="K84" s="28">
        <v>11</v>
      </c>
      <c r="L84" s="23">
        <v>21</v>
      </c>
      <c r="M84" s="23">
        <v>0</v>
      </c>
      <c r="N84" s="23">
        <v>0</v>
      </c>
      <c r="O84" s="23">
        <v>10</v>
      </c>
      <c r="P84" s="23">
        <v>12</v>
      </c>
      <c r="Q84" s="23">
        <v>45</v>
      </c>
      <c r="R84" s="23">
        <v>3</v>
      </c>
      <c r="S84" s="23">
        <v>2</v>
      </c>
      <c r="T84" s="23">
        <v>20</v>
      </c>
      <c r="U84" s="23">
        <v>0</v>
      </c>
      <c r="V84" s="23">
        <v>20</v>
      </c>
      <c r="W84" s="23">
        <v>25</v>
      </c>
      <c r="X84" s="23">
        <v>0</v>
      </c>
      <c r="Y84" s="32">
        <f t="shared" si="5"/>
        <v>54.48275862068966</v>
      </c>
      <c r="Z84" s="23">
        <v>100</v>
      </c>
      <c r="AA84" s="25">
        <f t="shared" si="1"/>
        <v>0.5448275862068965</v>
      </c>
      <c r="AB84" s="26">
        <v>0</v>
      </c>
      <c r="AC84" s="33">
        <f t="shared" si="2"/>
        <v>54.48275862068966</v>
      </c>
      <c r="AD84" s="27" t="s">
        <v>73</v>
      </c>
      <c r="AE84" s="28" t="s">
        <v>101</v>
      </c>
    </row>
    <row r="85" spans="1:31" ht="74.25" customHeight="1">
      <c r="A85" s="19" t="s">
        <v>287</v>
      </c>
      <c r="B85" s="20" t="s">
        <v>57</v>
      </c>
      <c r="C85" s="21" t="s">
        <v>288</v>
      </c>
      <c r="D85" s="28" t="s">
        <v>289</v>
      </c>
      <c r="E85" s="28" t="s">
        <v>250</v>
      </c>
      <c r="F85" s="28" t="s">
        <v>290</v>
      </c>
      <c r="G85" s="28" t="s">
        <v>62</v>
      </c>
      <c r="H85" s="29">
        <v>38834</v>
      </c>
      <c r="I85" s="28" t="s">
        <v>63</v>
      </c>
      <c r="J85" s="28" t="s">
        <v>99</v>
      </c>
      <c r="K85" s="28">
        <v>11</v>
      </c>
      <c r="L85" s="23">
        <v>22</v>
      </c>
      <c r="M85" s="23">
        <v>0</v>
      </c>
      <c r="N85" s="23">
        <v>0</v>
      </c>
      <c r="O85" s="23">
        <v>4</v>
      </c>
      <c r="P85" s="23">
        <v>2</v>
      </c>
      <c r="Q85" s="23">
        <v>43</v>
      </c>
      <c r="R85" s="23">
        <v>9</v>
      </c>
      <c r="S85" s="23">
        <v>2</v>
      </c>
      <c r="T85" s="23">
        <v>1</v>
      </c>
      <c r="U85" s="23">
        <v>0</v>
      </c>
      <c r="V85" s="23">
        <v>20</v>
      </c>
      <c r="W85" s="23">
        <v>0</v>
      </c>
      <c r="X85" s="23">
        <v>0</v>
      </c>
      <c r="Y85" s="32">
        <f t="shared" si="5"/>
        <v>35.51724137931035</v>
      </c>
      <c r="Z85" s="23">
        <v>100</v>
      </c>
      <c r="AA85" s="25">
        <f t="shared" si="1"/>
        <v>0.3551724137931035</v>
      </c>
      <c r="AB85" s="26">
        <v>0</v>
      </c>
      <c r="AC85" s="33">
        <f t="shared" si="2"/>
        <v>35.51724137931035</v>
      </c>
      <c r="AD85" s="27" t="s">
        <v>73</v>
      </c>
      <c r="AE85" s="28" t="s">
        <v>101</v>
      </c>
    </row>
    <row r="86" spans="1:31" ht="72">
      <c r="A86" s="19" t="s">
        <v>291</v>
      </c>
      <c r="B86" s="20" t="s">
        <v>57</v>
      </c>
      <c r="C86" s="21" t="s">
        <v>292</v>
      </c>
      <c r="D86" s="30" t="s">
        <v>293</v>
      </c>
      <c r="E86" s="30" t="s">
        <v>130</v>
      </c>
      <c r="F86" s="30" t="s">
        <v>294</v>
      </c>
      <c r="G86" s="30" t="s">
        <v>107</v>
      </c>
      <c r="H86" s="31">
        <v>38757</v>
      </c>
      <c r="I86" s="30" t="s">
        <v>63</v>
      </c>
      <c r="J86" s="30" t="s">
        <v>295</v>
      </c>
      <c r="K86" s="30">
        <v>11</v>
      </c>
      <c r="L86" s="23">
        <v>26</v>
      </c>
      <c r="M86" s="23">
        <v>0</v>
      </c>
      <c r="N86" s="23">
        <v>12</v>
      </c>
      <c r="O86" s="23">
        <v>8</v>
      </c>
      <c r="P86" s="23">
        <v>2</v>
      </c>
      <c r="Q86" s="23">
        <v>0</v>
      </c>
      <c r="R86" s="23">
        <v>0</v>
      </c>
      <c r="S86" s="23">
        <v>4</v>
      </c>
      <c r="T86" s="23">
        <v>6</v>
      </c>
      <c r="U86" s="23">
        <v>0</v>
      </c>
      <c r="V86" s="23">
        <v>0</v>
      </c>
      <c r="W86" s="23">
        <v>25</v>
      </c>
      <c r="X86" s="23">
        <v>15</v>
      </c>
      <c r="Y86" s="32">
        <f t="shared" si="5"/>
        <v>33.793103448275865</v>
      </c>
      <c r="Z86" s="23">
        <v>100</v>
      </c>
      <c r="AA86" s="25">
        <f t="shared" si="1"/>
        <v>0.33793103448275863</v>
      </c>
      <c r="AB86" s="26">
        <v>0</v>
      </c>
      <c r="AC86" s="33">
        <f t="shared" si="2"/>
        <v>33.793103448275865</v>
      </c>
      <c r="AD86" s="27" t="s">
        <v>73</v>
      </c>
      <c r="AE86" s="20" t="s">
        <v>66</v>
      </c>
    </row>
    <row r="87" spans="1:31" ht="90">
      <c r="A87" s="19" t="s">
        <v>296</v>
      </c>
      <c r="B87" s="20" t="s">
        <v>57</v>
      </c>
      <c r="C87" s="21" t="s">
        <v>297</v>
      </c>
      <c r="D87" s="28" t="s">
        <v>298</v>
      </c>
      <c r="E87" s="28" t="s">
        <v>299</v>
      </c>
      <c r="F87" s="28" t="s">
        <v>300</v>
      </c>
      <c r="G87" s="28" t="s">
        <v>72</v>
      </c>
      <c r="H87" s="29">
        <v>38950</v>
      </c>
      <c r="I87" s="28" t="s">
        <v>63</v>
      </c>
      <c r="J87" s="28" t="s">
        <v>99</v>
      </c>
      <c r="K87" s="28">
        <v>11</v>
      </c>
      <c r="L87" s="23">
        <v>18</v>
      </c>
      <c r="M87" s="23">
        <v>0</v>
      </c>
      <c r="N87" s="23">
        <v>0</v>
      </c>
      <c r="O87" s="23">
        <v>10</v>
      </c>
      <c r="P87" s="23">
        <v>10</v>
      </c>
      <c r="Q87" s="23">
        <v>15</v>
      </c>
      <c r="R87" s="23">
        <v>0</v>
      </c>
      <c r="S87" s="23">
        <v>2</v>
      </c>
      <c r="T87" s="23">
        <v>16</v>
      </c>
      <c r="U87" s="23">
        <v>0</v>
      </c>
      <c r="V87" s="23">
        <v>10</v>
      </c>
      <c r="W87" s="23">
        <v>0</v>
      </c>
      <c r="X87" s="23">
        <v>5</v>
      </c>
      <c r="Y87" s="32">
        <f t="shared" si="5"/>
        <v>29.655172413793103</v>
      </c>
      <c r="Z87" s="23">
        <v>100</v>
      </c>
      <c r="AA87" s="25">
        <f t="shared" si="1"/>
        <v>0.296551724137931</v>
      </c>
      <c r="AB87" s="26">
        <v>0</v>
      </c>
      <c r="AC87" s="33">
        <f t="shared" si="2"/>
        <v>29.655172413793103</v>
      </c>
      <c r="AD87" s="27" t="s">
        <v>100</v>
      </c>
      <c r="AE87" s="28" t="s">
        <v>101</v>
      </c>
    </row>
    <row r="88" spans="1:31" ht="90">
      <c r="A88" s="19" t="s">
        <v>301</v>
      </c>
      <c r="B88" s="20" t="s">
        <v>57</v>
      </c>
      <c r="C88" s="21" t="s">
        <v>302</v>
      </c>
      <c r="D88" s="20" t="s">
        <v>303</v>
      </c>
      <c r="E88" s="20" t="s">
        <v>304</v>
      </c>
      <c r="F88" s="20" t="s">
        <v>305</v>
      </c>
      <c r="G88" s="20" t="s">
        <v>72</v>
      </c>
      <c r="H88" s="22">
        <v>38967</v>
      </c>
      <c r="I88" s="20" t="s">
        <v>63</v>
      </c>
      <c r="J88" s="20" t="s">
        <v>152</v>
      </c>
      <c r="K88" s="20">
        <v>11</v>
      </c>
      <c r="L88" s="23">
        <v>16</v>
      </c>
      <c r="M88" s="23">
        <v>0</v>
      </c>
      <c r="N88" s="23">
        <v>0</v>
      </c>
      <c r="O88" s="23">
        <v>0</v>
      </c>
      <c r="P88" s="23">
        <v>0</v>
      </c>
      <c r="Q88" s="23">
        <v>0</v>
      </c>
      <c r="R88" s="23">
        <v>0</v>
      </c>
      <c r="S88" s="23">
        <v>0</v>
      </c>
      <c r="T88" s="23">
        <v>8</v>
      </c>
      <c r="U88" s="23">
        <v>0</v>
      </c>
      <c r="V88" s="23">
        <v>25</v>
      </c>
      <c r="W88" s="23">
        <v>0</v>
      </c>
      <c r="X88" s="23">
        <v>20</v>
      </c>
      <c r="Y88" s="32">
        <f t="shared" si="5"/>
        <v>23.79310344827586</v>
      </c>
      <c r="Z88" s="23">
        <v>100</v>
      </c>
      <c r="AA88" s="25">
        <f t="shared" si="1"/>
        <v>0.23793103448275862</v>
      </c>
      <c r="AB88" s="26">
        <v>0</v>
      </c>
      <c r="AC88" s="33">
        <f t="shared" si="2"/>
        <v>23.79310344827586</v>
      </c>
      <c r="AD88" s="27" t="s">
        <v>100</v>
      </c>
      <c r="AE88" s="20" t="s">
        <v>160</v>
      </c>
    </row>
    <row r="89" spans="1:31" ht="90">
      <c r="A89" s="19" t="s">
        <v>306</v>
      </c>
      <c r="B89" s="20" t="s">
        <v>57</v>
      </c>
      <c r="C89" s="21" t="s">
        <v>307</v>
      </c>
      <c r="D89" s="28" t="s">
        <v>308</v>
      </c>
      <c r="E89" s="28" t="s">
        <v>113</v>
      </c>
      <c r="F89" s="28" t="s">
        <v>309</v>
      </c>
      <c r="G89" s="28" t="s">
        <v>62</v>
      </c>
      <c r="H89" s="29">
        <v>39075</v>
      </c>
      <c r="I89" s="28" t="s">
        <v>63</v>
      </c>
      <c r="J89" s="28" t="s">
        <v>99</v>
      </c>
      <c r="K89" s="28">
        <v>11</v>
      </c>
      <c r="L89" s="23">
        <v>13</v>
      </c>
      <c r="M89" s="23">
        <v>12</v>
      </c>
      <c r="N89" s="23">
        <v>10</v>
      </c>
      <c r="O89" s="23">
        <v>12</v>
      </c>
      <c r="P89" s="23">
        <v>0</v>
      </c>
      <c r="Q89" s="23">
        <v>0</v>
      </c>
      <c r="R89" s="23">
        <v>0</v>
      </c>
      <c r="S89" s="23">
        <v>2</v>
      </c>
      <c r="T89" s="23">
        <v>15</v>
      </c>
      <c r="U89" s="23">
        <v>0</v>
      </c>
      <c r="V89" s="23">
        <v>0</v>
      </c>
      <c r="W89" s="23">
        <v>0</v>
      </c>
      <c r="X89" s="23">
        <v>0</v>
      </c>
      <c r="Y89" s="32">
        <f t="shared" si="5"/>
        <v>22.06896551724138</v>
      </c>
      <c r="Z89" s="23">
        <v>100</v>
      </c>
      <c r="AA89" s="25">
        <f t="shared" si="1"/>
        <v>0.22068965517241382</v>
      </c>
      <c r="AB89" s="26">
        <v>0</v>
      </c>
      <c r="AC89" s="33">
        <f t="shared" si="2"/>
        <v>22.06896551724138</v>
      </c>
      <c r="AD89" s="27" t="s">
        <v>100</v>
      </c>
      <c r="AE89" s="28" t="s">
        <v>101</v>
      </c>
    </row>
    <row r="90" spans="1:31" ht="90">
      <c r="A90" s="19" t="s">
        <v>310</v>
      </c>
      <c r="B90" s="20" t="s">
        <v>57</v>
      </c>
      <c r="C90" s="21" t="s">
        <v>311</v>
      </c>
      <c r="D90" s="28" t="s">
        <v>312</v>
      </c>
      <c r="E90" s="28" t="s">
        <v>258</v>
      </c>
      <c r="F90" s="28" t="s">
        <v>244</v>
      </c>
      <c r="G90" s="28" t="s">
        <v>72</v>
      </c>
      <c r="H90" s="29">
        <v>38803</v>
      </c>
      <c r="I90" s="28" t="s">
        <v>63</v>
      </c>
      <c r="J90" s="28" t="s">
        <v>99</v>
      </c>
      <c r="K90" s="28">
        <v>11</v>
      </c>
      <c r="L90" s="23">
        <v>22</v>
      </c>
      <c r="M90" s="23">
        <v>0</v>
      </c>
      <c r="N90" s="23">
        <v>4</v>
      </c>
      <c r="O90" s="23">
        <v>10</v>
      </c>
      <c r="P90" s="23">
        <v>12</v>
      </c>
      <c r="Q90" s="23">
        <v>0</v>
      </c>
      <c r="R90" s="23">
        <v>0</v>
      </c>
      <c r="S90" s="23">
        <v>2</v>
      </c>
      <c r="T90" s="23">
        <v>1</v>
      </c>
      <c r="U90" s="23">
        <v>0</v>
      </c>
      <c r="V90" s="23">
        <v>10</v>
      </c>
      <c r="W90" s="23">
        <v>0</v>
      </c>
      <c r="X90" s="23">
        <v>0</v>
      </c>
      <c r="Y90" s="32">
        <f t="shared" si="5"/>
        <v>21.03448275862069</v>
      </c>
      <c r="Z90" s="23">
        <v>100</v>
      </c>
      <c r="AA90" s="25">
        <f t="shared" si="1"/>
        <v>0.2103448275862069</v>
      </c>
      <c r="AB90" s="26">
        <v>0</v>
      </c>
      <c r="AC90" s="33">
        <f t="shared" si="2"/>
        <v>21.03448275862069</v>
      </c>
      <c r="AD90" s="27" t="s">
        <v>100</v>
      </c>
      <c r="AE90" s="28" t="s">
        <v>101</v>
      </c>
    </row>
    <row r="91" spans="1:31" ht="90">
      <c r="A91" s="19" t="s">
        <v>313</v>
      </c>
      <c r="B91" s="20" t="s">
        <v>57</v>
      </c>
      <c r="C91" s="21" t="s">
        <v>314</v>
      </c>
      <c r="D91" s="28" t="s">
        <v>315</v>
      </c>
      <c r="E91" s="28" t="s">
        <v>316</v>
      </c>
      <c r="F91" s="28" t="s">
        <v>276</v>
      </c>
      <c r="G91" s="28" t="s">
        <v>62</v>
      </c>
      <c r="H91" s="29">
        <v>39007</v>
      </c>
      <c r="I91" s="28" t="s">
        <v>63</v>
      </c>
      <c r="J91" s="28" t="s">
        <v>99</v>
      </c>
      <c r="K91" s="28">
        <v>11</v>
      </c>
      <c r="L91" s="23">
        <v>19</v>
      </c>
      <c r="M91" s="23">
        <v>6</v>
      </c>
      <c r="N91" s="23">
        <v>12</v>
      </c>
      <c r="O91" s="23">
        <v>8</v>
      </c>
      <c r="P91" s="23">
        <v>0</v>
      </c>
      <c r="Q91" s="23">
        <v>6</v>
      </c>
      <c r="R91" s="23">
        <v>3</v>
      </c>
      <c r="S91" s="23"/>
      <c r="T91" s="23"/>
      <c r="U91" s="23"/>
      <c r="V91" s="23"/>
      <c r="W91" s="23"/>
      <c r="X91" s="23"/>
      <c r="Y91" s="32">
        <f t="shared" si="5"/>
        <v>18.620689655172413</v>
      </c>
      <c r="Z91" s="23">
        <v>100</v>
      </c>
      <c r="AA91" s="25">
        <f t="shared" si="1"/>
        <v>0.18620689655172412</v>
      </c>
      <c r="AB91" s="26">
        <v>0</v>
      </c>
      <c r="AC91" s="33">
        <f t="shared" si="2"/>
        <v>18.620689655172413</v>
      </c>
      <c r="AD91" s="27" t="s">
        <v>100</v>
      </c>
      <c r="AE91" s="28" t="s">
        <v>101</v>
      </c>
    </row>
    <row r="92" spans="1:31" ht="90">
      <c r="A92" s="19" t="s">
        <v>317</v>
      </c>
      <c r="B92" s="20" t="s">
        <v>57</v>
      </c>
      <c r="C92" s="21" t="s">
        <v>318</v>
      </c>
      <c r="D92" s="28" t="s">
        <v>319</v>
      </c>
      <c r="E92" s="28" t="s">
        <v>320</v>
      </c>
      <c r="F92" s="28" t="s">
        <v>93</v>
      </c>
      <c r="G92" s="28" t="s">
        <v>62</v>
      </c>
      <c r="H92" s="29">
        <v>38923</v>
      </c>
      <c r="I92" s="28" t="s">
        <v>63</v>
      </c>
      <c r="J92" s="28" t="s">
        <v>99</v>
      </c>
      <c r="K92" s="28">
        <v>11</v>
      </c>
      <c r="L92" s="23">
        <v>25</v>
      </c>
      <c r="M92" s="23">
        <v>0</v>
      </c>
      <c r="N92" s="23">
        <v>0</v>
      </c>
      <c r="O92" s="23">
        <v>10</v>
      </c>
      <c r="P92" s="23">
        <v>0</v>
      </c>
      <c r="Q92" s="23">
        <v>0</v>
      </c>
      <c r="R92" s="23">
        <v>0</v>
      </c>
      <c r="S92" s="23">
        <v>2</v>
      </c>
      <c r="T92" s="23">
        <v>17</v>
      </c>
      <c r="U92" s="23">
        <v>0</v>
      </c>
      <c r="V92" s="23">
        <v>0</v>
      </c>
      <c r="W92" s="23">
        <v>0</v>
      </c>
      <c r="X92" s="23">
        <v>0</v>
      </c>
      <c r="Y92" s="32">
        <f t="shared" si="5"/>
        <v>18.620689655172413</v>
      </c>
      <c r="Z92" s="23">
        <v>100</v>
      </c>
      <c r="AA92" s="25">
        <f t="shared" si="1"/>
        <v>0.18620689655172412</v>
      </c>
      <c r="AB92" s="26">
        <v>0</v>
      </c>
      <c r="AC92" s="33">
        <f t="shared" si="2"/>
        <v>18.620689655172413</v>
      </c>
      <c r="AD92" s="27" t="s">
        <v>100</v>
      </c>
      <c r="AE92" s="28" t="s">
        <v>101</v>
      </c>
    </row>
    <row r="93" spans="1:31" ht="90">
      <c r="A93" s="19" t="s">
        <v>321</v>
      </c>
      <c r="B93" s="20" t="s">
        <v>57</v>
      </c>
      <c r="C93" s="21" t="s">
        <v>322</v>
      </c>
      <c r="D93" s="28" t="s">
        <v>323</v>
      </c>
      <c r="E93" s="28" t="s">
        <v>222</v>
      </c>
      <c r="F93" s="28" t="s">
        <v>124</v>
      </c>
      <c r="G93" s="28" t="s">
        <v>62</v>
      </c>
      <c r="H93" s="29">
        <v>38782</v>
      </c>
      <c r="I93" s="28" t="s">
        <v>63</v>
      </c>
      <c r="J93" s="28" t="s">
        <v>99</v>
      </c>
      <c r="K93" s="28">
        <v>11</v>
      </c>
      <c r="L93" s="23">
        <v>30</v>
      </c>
      <c r="M93" s="23">
        <v>0</v>
      </c>
      <c r="N93" s="23">
        <v>0</v>
      </c>
      <c r="O93" s="23">
        <v>10</v>
      </c>
      <c r="P93" s="23">
        <v>6</v>
      </c>
      <c r="Q93" s="23">
        <v>6</v>
      </c>
      <c r="R93" s="23">
        <v>1</v>
      </c>
      <c r="S93" s="23"/>
      <c r="T93" s="23"/>
      <c r="U93" s="23"/>
      <c r="V93" s="23"/>
      <c r="W93" s="23"/>
      <c r="X93" s="23"/>
      <c r="Y93" s="32">
        <f t="shared" si="5"/>
        <v>18.27586206896552</v>
      </c>
      <c r="Z93" s="23">
        <v>100</v>
      </c>
      <c r="AA93" s="25">
        <f t="shared" si="1"/>
        <v>0.1827586206896552</v>
      </c>
      <c r="AB93" s="26">
        <v>0</v>
      </c>
      <c r="AC93" s="33">
        <f t="shared" si="2"/>
        <v>18.27586206896552</v>
      </c>
      <c r="AD93" s="27" t="s">
        <v>100</v>
      </c>
      <c r="AE93" s="28" t="s">
        <v>101</v>
      </c>
    </row>
    <row r="94" spans="1:31" ht="54">
      <c r="A94" s="19" t="s">
        <v>324</v>
      </c>
      <c r="B94" s="20" t="s">
        <v>57</v>
      </c>
      <c r="C94" s="21" t="s">
        <v>325</v>
      </c>
      <c r="D94" s="30" t="s">
        <v>247</v>
      </c>
      <c r="E94" s="30" t="s">
        <v>134</v>
      </c>
      <c r="F94" s="30" t="s">
        <v>326</v>
      </c>
      <c r="G94" s="30" t="s">
        <v>86</v>
      </c>
      <c r="H94" s="31">
        <v>39004</v>
      </c>
      <c r="I94" s="30" t="s">
        <v>63</v>
      </c>
      <c r="J94" s="30" t="s">
        <v>327</v>
      </c>
      <c r="K94" s="30">
        <v>11</v>
      </c>
      <c r="L94" s="23">
        <v>16</v>
      </c>
      <c r="M94" s="23">
        <v>0</v>
      </c>
      <c r="N94" s="23">
        <v>0</v>
      </c>
      <c r="O94" s="23">
        <v>4</v>
      </c>
      <c r="P94" s="23">
        <v>0</v>
      </c>
      <c r="Q94" s="23">
        <v>0</v>
      </c>
      <c r="R94" s="23">
        <v>0</v>
      </c>
      <c r="S94" s="23">
        <v>1</v>
      </c>
      <c r="T94" s="23">
        <v>2</v>
      </c>
      <c r="U94" s="23">
        <v>0</v>
      </c>
      <c r="V94" s="23">
        <v>0</v>
      </c>
      <c r="W94" s="23">
        <v>25</v>
      </c>
      <c r="X94" s="23">
        <v>0</v>
      </c>
      <c r="Y94" s="32">
        <f t="shared" si="5"/>
        <v>16.551724137931036</v>
      </c>
      <c r="Z94" s="23">
        <v>100</v>
      </c>
      <c r="AA94" s="25">
        <f t="shared" si="1"/>
        <v>0.16551724137931034</v>
      </c>
      <c r="AB94" s="26">
        <v>0</v>
      </c>
      <c r="AC94" s="33">
        <f t="shared" si="2"/>
        <v>16.551724137931036</v>
      </c>
      <c r="AD94" s="27" t="s">
        <v>100</v>
      </c>
      <c r="AE94" s="20" t="s">
        <v>109</v>
      </c>
    </row>
    <row r="95" spans="1:31" ht="54">
      <c r="A95" s="19" t="s">
        <v>328</v>
      </c>
      <c r="B95" s="20" t="s">
        <v>57</v>
      </c>
      <c r="C95" s="21" t="s">
        <v>329</v>
      </c>
      <c r="D95" s="20" t="s">
        <v>330</v>
      </c>
      <c r="E95" s="20" t="s">
        <v>331</v>
      </c>
      <c r="F95" s="20" t="s">
        <v>114</v>
      </c>
      <c r="G95" s="20" t="s">
        <v>86</v>
      </c>
      <c r="H95" s="22">
        <v>38936</v>
      </c>
      <c r="I95" s="20" t="s">
        <v>63</v>
      </c>
      <c r="J95" s="20" t="s">
        <v>125</v>
      </c>
      <c r="K95" s="20">
        <v>11</v>
      </c>
      <c r="L95" s="23">
        <v>16</v>
      </c>
      <c r="M95" s="23">
        <v>0</v>
      </c>
      <c r="N95" s="23">
        <v>2</v>
      </c>
      <c r="O95" s="23">
        <v>2</v>
      </c>
      <c r="P95" s="23">
        <v>2</v>
      </c>
      <c r="Q95" s="23">
        <v>8</v>
      </c>
      <c r="R95" s="23">
        <v>2</v>
      </c>
      <c r="S95" s="23"/>
      <c r="T95" s="23"/>
      <c r="U95" s="23"/>
      <c r="V95" s="23"/>
      <c r="W95" s="23"/>
      <c r="X95" s="23"/>
      <c r="Y95" s="32">
        <f t="shared" si="5"/>
        <v>11.03448275862069</v>
      </c>
      <c r="Z95" s="23">
        <v>100</v>
      </c>
      <c r="AA95" s="25">
        <f t="shared" si="1"/>
        <v>0.11034482758620691</v>
      </c>
      <c r="AB95" s="26">
        <v>0</v>
      </c>
      <c r="AC95" s="33">
        <f t="shared" si="2"/>
        <v>11.03448275862069</v>
      </c>
      <c r="AD95" s="27" t="s">
        <v>100</v>
      </c>
      <c r="AE95" s="20" t="s">
        <v>200</v>
      </c>
    </row>
    <row r="96" spans="1:31" ht="90">
      <c r="A96" s="19" t="s">
        <v>332</v>
      </c>
      <c r="B96" s="20" t="s">
        <v>57</v>
      </c>
      <c r="C96" s="21" t="s">
        <v>333</v>
      </c>
      <c r="D96" s="20" t="s">
        <v>334</v>
      </c>
      <c r="E96" s="20" t="s">
        <v>335</v>
      </c>
      <c r="F96" s="20" t="s">
        <v>106</v>
      </c>
      <c r="G96" s="20" t="s">
        <v>72</v>
      </c>
      <c r="H96" s="22">
        <v>38730</v>
      </c>
      <c r="I96" s="20" t="s">
        <v>63</v>
      </c>
      <c r="J96" s="20" t="s">
        <v>152</v>
      </c>
      <c r="K96" s="20">
        <v>11</v>
      </c>
      <c r="L96" s="23">
        <v>19</v>
      </c>
      <c r="M96" s="23">
        <v>0</v>
      </c>
      <c r="N96" s="23">
        <v>0</v>
      </c>
      <c r="O96" s="23">
        <v>6</v>
      </c>
      <c r="P96" s="23">
        <v>4</v>
      </c>
      <c r="Q96" s="23">
        <v>0</v>
      </c>
      <c r="R96" s="23">
        <v>2</v>
      </c>
      <c r="S96" s="23"/>
      <c r="T96" s="23"/>
      <c r="U96" s="23"/>
      <c r="V96" s="23"/>
      <c r="W96" s="23"/>
      <c r="X96" s="23"/>
      <c r="Y96" s="32">
        <f t="shared" si="5"/>
        <v>10.689655172413794</v>
      </c>
      <c r="Z96" s="23">
        <v>100</v>
      </c>
      <c r="AA96" s="25">
        <f t="shared" si="1"/>
        <v>0.10689655172413794</v>
      </c>
      <c r="AB96" s="26">
        <v>0</v>
      </c>
      <c r="AC96" s="33">
        <f t="shared" si="2"/>
        <v>10.689655172413794</v>
      </c>
      <c r="AD96" s="27" t="s">
        <v>100</v>
      </c>
      <c r="AE96" s="20" t="s">
        <v>160</v>
      </c>
    </row>
    <row r="97" spans="1:31" ht="72">
      <c r="A97" s="19" t="s">
        <v>336</v>
      </c>
      <c r="B97" s="20" t="s">
        <v>57</v>
      </c>
      <c r="C97" s="21" t="s">
        <v>337</v>
      </c>
      <c r="D97" s="30" t="s">
        <v>338</v>
      </c>
      <c r="E97" s="30" t="s">
        <v>339</v>
      </c>
      <c r="F97" s="30" t="s">
        <v>165</v>
      </c>
      <c r="G97" s="30" t="s">
        <v>107</v>
      </c>
      <c r="H97" s="31">
        <v>38991</v>
      </c>
      <c r="I97" s="30" t="s">
        <v>63</v>
      </c>
      <c r="J97" s="30" t="s">
        <v>87</v>
      </c>
      <c r="K97" s="30">
        <v>11</v>
      </c>
      <c r="L97" s="23">
        <v>18</v>
      </c>
      <c r="M97" s="23">
        <v>0</v>
      </c>
      <c r="N97" s="23">
        <v>0</v>
      </c>
      <c r="O97" s="23">
        <v>4</v>
      </c>
      <c r="P97" s="23">
        <v>0</v>
      </c>
      <c r="Q97" s="23">
        <v>0</v>
      </c>
      <c r="R97" s="23">
        <v>2</v>
      </c>
      <c r="S97" s="23"/>
      <c r="T97" s="23"/>
      <c r="U97" s="23"/>
      <c r="V97" s="23"/>
      <c r="W97" s="23"/>
      <c r="X97" s="23"/>
      <c r="Y97" s="32">
        <f t="shared" si="5"/>
        <v>8.275862068965518</v>
      </c>
      <c r="Z97" s="23">
        <v>100</v>
      </c>
      <c r="AA97" s="25">
        <f t="shared" si="1"/>
        <v>0.08275862068965517</v>
      </c>
      <c r="AB97" s="26">
        <v>0</v>
      </c>
      <c r="AC97" s="33">
        <f t="shared" si="2"/>
        <v>8.275862068965518</v>
      </c>
      <c r="AD97" s="27" t="s">
        <v>100</v>
      </c>
      <c r="AE97" s="20" t="s">
        <v>88</v>
      </c>
    </row>
    <row r="98" spans="1:31" ht="90">
      <c r="A98" s="19" t="s">
        <v>340</v>
      </c>
      <c r="B98" s="20" t="s">
        <v>57</v>
      </c>
      <c r="C98" s="21" t="s">
        <v>341</v>
      </c>
      <c r="D98" s="28" t="s">
        <v>342</v>
      </c>
      <c r="E98" s="28" t="s">
        <v>343</v>
      </c>
      <c r="F98" s="28" t="s">
        <v>344</v>
      </c>
      <c r="G98" s="28" t="s">
        <v>72</v>
      </c>
      <c r="H98" s="29">
        <v>38898</v>
      </c>
      <c r="I98" s="28" t="s">
        <v>63</v>
      </c>
      <c r="J98" s="28" t="s">
        <v>99</v>
      </c>
      <c r="K98" s="28">
        <v>11</v>
      </c>
      <c r="L98" s="23">
        <v>10</v>
      </c>
      <c r="M98" s="23">
        <v>0</v>
      </c>
      <c r="N98" s="23">
        <v>0</v>
      </c>
      <c r="O98" s="23">
        <v>4</v>
      </c>
      <c r="P98" s="23">
        <v>0</v>
      </c>
      <c r="Q98" s="23">
        <v>0</v>
      </c>
      <c r="R98" s="23">
        <v>0</v>
      </c>
      <c r="S98" s="23">
        <v>2</v>
      </c>
      <c r="T98" s="23">
        <v>0</v>
      </c>
      <c r="U98" s="23">
        <v>0</v>
      </c>
      <c r="V98" s="23">
        <v>0</v>
      </c>
      <c r="W98" s="23">
        <v>0</v>
      </c>
      <c r="X98" s="23">
        <v>0</v>
      </c>
      <c r="Y98" s="32">
        <f t="shared" si="5"/>
        <v>5.517241379310345</v>
      </c>
      <c r="Z98" s="23">
        <v>100</v>
      </c>
      <c r="AA98" s="25">
        <f t="shared" si="1"/>
        <v>0.055172413793103454</v>
      </c>
      <c r="AB98" s="26">
        <v>0</v>
      </c>
      <c r="AC98" s="33">
        <f t="shared" si="2"/>
        <v>5.517241379310345</v>
      </c>
      <c r="AD98" s="27" t="s">
        <v>100</v>
      </c>
      <c r="AE98" s="28" t="s">
        <v>101</v>
      </c>
    </row>
    <row r="100" spans="1:24" ht="65.25" customHeight="1">
      <c r="A100" s="5" t="s">
        <v>345</v>
      </c>
      <c r="B100" s="5"/>
      <c r="C100" s="5"/>
      <c r="D100" s="5"/>
      <c r="E100" s="5"/>
      <c r="F100" s="5"/>
      <c r="G100" s="5"/>
      <c r="H100" s="5"/>
      <c r="I100" s="5"/>
      <c r="J100" s="5"/>
      <c r="K100" s="5"/>
      <c r="L100" s="5"/>
      <c r="M100" s="5"/>
      <c r="N100" s="5"/>
      <c r="O100" s="5"/>
      <c r="P100" s="5"/>
      <c r="Q100" s="5"/>
      <c r="R100" s="5"/>
      <c r="S100" s="5"/>
      <c r="T100" s="5"/>
      <c r="U100" s="5"/>
      <c r="V100" s="5"/>
      <c r="W100" s="5"/>
      <c r="X100" s="5"/>
    </row>
    <row r="101" spans="1:24" ht="75.75" customHeight="1">
      <c r="A101" s="4" t="s">
        <v>346</v>
      </c>
      <c r="B101" s="4"/>
      <c r="C101" s="4"/>
      <c r="D101" s="4"/>
      <c r="E101" s="4"/>
      <c r="F101" s="4"/>
      <c r="G101" s="4"/>
      <c r="H101" s="4"/>
      <c r="I101" s="4"/>
      <c r="J101" s="4"/>
      <c r="K101" s="4"/>
      <c r="L101" s="4"/>
      <c r="M101" s="4"/>
      <c r="N101" s="4"/>
      <c r="O101" s="4"/>
      <c r="P101" s="4"/>
      <c r="Q101" s="4"/>
      <c r="R101" s="4"/>
      <c r="S101" s="4"/>
      <c r="T101" s="4"/>
      <c r="U101" s="6"/>
      <c r="V101" s="6"/>
      <c r="W101" s="6"/>
      <c r="X101" s="6"/>
    </row>
  </sheetData>
  <sheetProtection selectLockedCells="1" selectUnlockedCells="1"/>
  <autoFilter ref="A39:X99"/>
  <mergeCells count="29">
    <mergeCell ref="A1:X1"/>
    <mergeCell ref="A2:X2"/>
    <mergeCell ref="A3:X3"/>
    <mergeCell ref="N4:V4"/>
    <mergeCell ref="A5:X5"/>
    <mergeCell ref="A6:X6"/>
    <mergeCell ref="A7:X7"/>
    <mergeCell ref="A8:X8"/>
    <mergeCell ref="A10:X10"/>
    <mergeCell ref="A12:X12"/>
    <mergeCell ref="A13:T13"/>
    <mergeCell ref="A14:X14"/>
    <mergeCell ref="A16:X16"/>
    <mergeCell ref="A17:X17"/>
    <mergeCell ref="A18:X18"/>
    <mergeCell ref="A20:X20"/>
    <mergeCell ref="A21:X21"/>
    <mergeCell ref="A23:IV23"/>
    <mergeCell ref="A24:IV24"/>
    <mergeCell ref="A25:IV25"/>
    <mergeCell ref="A27:IV27"/>
    <mergeCell ref="A28:IV28"/>
    <mergeCell ref="A30:X30"/>
    <mergeCell ref="A33:X33"/>
    <mergeCell ref="A34:X34"/>
    <mergeCell ref="A36:X36"/>
    <mergeCell ref="A37:X37"/>
    <mergeCell ref="A100:X100"/>
    <mergeCell ref="A101:T101"/>
  </mergeCells>
  <printOptions horizontalCentered="1"/>
  <pageMargins left="0.39375" right="0.39375" top="0.39375" bottom="0.39375"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dc:creator>
  <cp:keywords/>
  <dc:description/>
  <cp:lastModifiedBy/>
  <dcterms:created xsi:type="dcterms:W3CDTF">2023-12-11T10:28:00Z</dcterms:created>
  <dcterms:modified xsi:type="dcterms:W3CDTF">2023-12-14T07:08:30Z</dcterms:modified>
  <cp:category/>
  <cp:version/>
  <cp:contentType/>
  <cp:contentStatus/>
  <cp:revision>6</cp:revision>
</cp:coreProperties>
</file>