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500" activeTab="0"/>
  </bookViews>
  <sheets>
    <sheet name="Лист1" sheetId="1" r:id="rId1"/>
  </sheets>
  <definedNames>
    <definedName name="_xlnm._FilterDatabase" localSheetId="0" hidden="1">'Лист1'!$A$38:$X$66</definedName>
    <definedName name="Excel_BuiltIn__FilterDatabase" localSheetId="0">'Лист1'!$A$38:$X$38</definedName>
    <definedName name="Excel_BuiltIn_Print_Area" localSheetId="0">'Лист1'!$A$37:$X$67</definedName>
    <definedName name="_xlnm.Print_Area" localSheetId="0">'Лист1'!$J$39</definedName>
  </definedNames>
  <calcPr fullCalcOnLoad="1"/>
</workbook>
</file>

<file path=xl/sharedStrings.xml><?xml version="1.0" encoding="utf-8"?>
<sst xmlns="http://schemas.openxmlformats.org/spreadsheetml/2006/main" count="334" uniqueCount="151">
  <si>
    <t>ПРОТОКОЛ</t>
  </si>
  <si>
    <t xml:space="preserve">заседания жюри школьного этапа всероссийской олимпиады школьников </t>
  </si>
  <si>
    <r>
      <rPr>
        <b/>
        <sz val="14"/>
        <color indexed="8"/>
        <rFont val="Times New Roman"/>
        <family val="1"/>
      </rPr>
      <t>по</t>
    </r>
    <r>
      <rPr>
        <b/>
        <sz val="14"/>
        <rFont val="Times New Roman"/>
        <family val="1"/>
      </rPr>
      <t xml:space="preserve"> физической культуре (юноши)</t>
    </r>
    <r>
      <rPr>
        <b/>
        <sz val="14"/>
        <color indexed="8"/>
        <rFont val="Times New Roman"/>
        <family val="1"/>
      </rPr>
      <t xml:space="preserve"> в 2023/24 учебном году</t>
    </r>
  </si>
  <si>
    <t xml:space="preserve"> «27» октября 2023 г.</t>
  </si>
  <si>
    <t>Место проведения: Муниципальное бюджетное общеобразовательное учреждение "Средняя общеобразовательная школа №19" г.Мичуринска Тамбовской области</t>
  </si>
  <si>
    <r>
      <rPr>
        <sz val="14"/>
        <color indexed="8"/>
        <rFont val="Times New Roman"/>
        <family val="1"/>
      </rPr>
      <t xml:space="preserve">Дата проведения: </t>
    </r>
    <r>
      <rPr>
        <sz val="14"/>
        <rFont val="Times New Roman"/>
        <family val="1"/>
      </rPr>
      <t>20.10.2023</t>
    </r>
  </si>
  <si>
    <r>
      <rPr>
        <sz val="14"/>
        <color indexed="8"/>
        <rFont val="Times New Roman"/>
        <family val="1"/>
      </rPr>
      <t xml:space="preserve">Количество участников: </t>
    </r>
    <r>
      <rPr>
        <b/>
        <sz val="14"/>
        <color indexed="8"/>
        <rFont val="Times New Roman"/>
        <family val="1"/>
      </rPr>
      <t>всего  - 28   , 5 класс - 6    , 6 класс - 5    ,  7 класс - 6  , 8 класс - 5    , 9 класс - 2   , 10 класс - 4   , 11 класс - 0   .</t>
    </r>
  </si>
  <si>
    <t>На заседании присутствовали 5 членов жюри.</t>
  </si>
  <si>
    <t>Председатель жюри: Сергеева Наталия Николаевна</t>
  </si>
  <si>
    <t>Секретарь жюри: Аксенова Татьяна Александровна</t>
  </si>
  <si>
    <t>Члены жюри: Курсаков Геннадий Евстафьевич, Картамышев Николай Сергеевич, Савтанова Татьяна Александровна</t>
  </si>
  <si>
    <t>Повестка дня:</t>
  </si>
  <si>
    <t>1. Подведение итогов проведения школьного этапа всероссийской олимпиады школьников по физической культуре (юноши).</t>
  </si>
  <si>
    <t>2. Определение победителей и призеров школьного этапа всероссийской олимпиады школьников по физической культуре (юноши).</t>
  </si>
  <si>
    <t xml:space="preserve">Слушали: </t>
  </si>
  <si>
    <r>
      <rPr>
        <sz val="14"/>
        <color indexed="8"/>
        <rFont val="Times New Roman"/>
        <family val="1"/>
      </rPr>
      <t>Председателя жюри, котор (ый/ая) познакомил(а) с рейтингом участников школьного этапа всероссийской олимпиады школьников по физической культуре (юноши)</t>
    </r>
    <r>
      <rPr>
        <b/>
        <sz val="14"/>
        <color indexed="8"/>
        <rFont val="Times New Roman"/>
        <family val="1"/>
      </rPr>
      <t>.</t>
    </r>
  </si>
  <si>
    <t>По итогам выполнения заданий олимпиады в соответствии с балльным рейтингом жюри предложено признать:</t>
  </si>
  <si>
    <r>
      <rPr>
        <sz val="14"/>
        <color indexed="8"/>
        <rFont val="Times New Roman"/>
        <family val="1"/>
      </rPr>
      <t>1. Количество победителей:</t>
    </r>
    <r>
      <rPr>
        <b/>
        <sz val="14"/>
        <color indexed="8"/>
        <rFont val="Times New Roman"/>
        <family val="1"/>
      </rPr>
      <t xml:space="preserve"> всего  - 3   , 5 класс - 0   , 6 класс -1     ,  7 класс - 0  , 8 класс -1     , 9 класс - 0   , 10 класс - 1   , 11 класс -0    .</t>
    </r>
  </si>
  <si>
    <t>В ходе проведения школьного этапа олимпиады было удалено _0_ участников, рассмотрено _0_ апелляций, из них: удовлетворено_0_, отклонено_0_.</t>
  </si>
  <si>
    <r>
      <rPr>
        <b/>
        <sz val="14"/>
        <color indexed="8"/>
        <rFont val="Times New Roman"/>
        <family val="1"/>
      </rPr>
      <t>Проголосовали:</t>
    </r>
    <r>
      <rPr>
        <sz val="14"/>
        <color indexed="8"/>
        <rFont val="Times New Roman"/>
        <family val="1"/>
      </rPr>
      <t xml:space="preserve"> «ЗА» -  5     , «ПРОТИВ» -   0          , «ВОЗДЕРЖАЛИСЬ» -   0         .</t>
    </r>
  </si>
  <si>
    <t>Постановили:</t>
  </si>
  <si>
    <r>
      <rPr>
        <sz val="14"/>
        <color indexed="8"/>
        <rFont val="Times New Roman"/>
        <family val="1"/>
      </rPr>
      <t xml:space="preserve">       1.Предложить организатору школьного этапа рейтинговую таблицу результатов участников школьного этапа всероссийской олимпиады школьников по физической культуре (юноши)</t>
    </r>
    <r>
      <rPr>
        <b/>
        <sz val="14"/>
        <color indexed="60"/>
        <rFont val="Times New Roman"/>
        <family val="1"/>
      </rPr>
      <t xml:space="preserve"> </t>
    </r>
    <r>
      <rPr>
        <sz val="14"/>
        <color indexed="8"/>
        <rFont val="Times New Roman"/>
        <family val="1"/>
      </rPr>
      <t>для утверждения.</t>
    </r>
  </si>
  <si>
    <r>
      <rPr>
        <b/>
        <sz val="18"/>
        <color indexed="8"/>
        <rFont val="Times New Roman"/>
        <family val="1"/>
      </rPr>
      <t>Список  участников, победителей и призеров школьного этапа всероссийской олимпиады школьников в 2023/24 учебном году по физической культуре</t>
    </r>
    <r>
      <rPr>
        <b/>
        <sz val="18"/>
        <color indexed="60"/>
        <rFont val="Times New Roman"/>
        <family val="1"/>
      </rPr>
      <t xml:space="preserve"> </t>
    </r>
    <r>
      <rPr>
        <b/>
        <sz val="18"/>
        <rFont val="Times New Roman"/>
        <family val="1"/>
      </rPr>
      <t>(юноши)</t>
    </r>
  </si>
  <si>
    <t>наименование образовательной организации</t>
  </si>
  <si>
    <r>
      <rPr>
        <sz val="11"/>
        <color indexed="8"/>
        <rFont val="Calibri"/>
        <family val="2"/>
      </rPr>
      <t xml:space="preserve">  </t>
    </r>
    <r>
      <rPr>
        <sz val="16"/>
        <color indexed="8"/>
        <rFont val="Times New Roman"/>
        <family val="1"/>
      </rPr>
      <t xml:space="preserve"> Муниципальное бюджетное общеобразовательное учреждение "Средняя общеобразовательная школа №19" г.Мичуринска Тамбовской области</t>
    </r>
  </si>
  <si>
    <t>№ п/п</t>
  </si>
  <si>
    <t>Муниципальное образование (город, район)</t>
  </si>
  <si>
    <t>Шифр работы</t>
  </si>
  <si>
    <t>Фамилия</t>
  </si>
  <si>
    <t>Имя</t>
  </si>
  <si>
    <t>Отчество</t>
  </si>
  <si>
    <t>Пол</t>
  </si>
  <si>
    <t>Дата рождения</t>
  </si>
  <si>
    <t xml:space="preserve">Гражданство </t>
  </si>
  <si>
    <t>Полное наименование образовательной организации  по Уставу</t>
  </si>
  <si>
    <t>Класс</t>
  </si>
  <si>
    <t xml:space="preserve">Теория (результат) </t>
  </si>
  <si>
    <t>Гимнастика (результат)</t>
  </si>
  <si>
    <t>Баскетбол (результат)</t>
  </si>
  <si>
    <t>Баллы</t>
  </si>
  <si>
    <t>Легкая атлетика (результат)</t>
  </si>
  <si>
    <t>Общее кол-во баллов</t>
  </si>
  <si>
    <t>Максимальное кол-во баллов за работу</t>
  </si>
  <si>
    <t>% выполнения заданий</t>
  </si>
  <si>
    <t xml:space="preserve">Апелляция </t>
  </si>
  <si>
    <t>Итоговое кол-во баллов</t>
  </si>
  <si>
    <t xml:space="preserve">Тип диплома (победитель, призер) </t>
  </si>
  <si>
    <t>Ф.И.О. учителя (полностью)</t>
  </si>
  <si>
    <t>г. Мичуринск</t>
  </si>
  <si>
    <t>Ф0601</t>
  </si>
  <si>
    <t>Грезнев</t>
  </si>
  <si>
    <t>Арсений</t>
  </si>
  <si>
    <t>Николаевич</t>
  </si>
  <si>
    <t>М</t>
  </si>
  <si>
    <t>Российская Федерация</t>
  </si>
  <si>
    <t>Муниципальное бюджетное общеобразовательное учреждение "Средняя общеобразовательная школа №19" г.Мичуринска Тамбовской области</t>
  </si>
  <si>
    <t>победитель</t>
  </si>
  <si>
    <t>Сергеева Наталия Николаевна</t>
  </si>
  <si>
    <t>Ф0604</t>
  </si>
  <si>
    <t>Петрищев</t>
  </si>
  <si>
    <t>Дмитрий</t>
  </si>
  <si>
    <t>призер</t>
  </si>
  <si>
    <t>Ф0602</t>
  </si>
  <si>
    <t>Ламонов</t>
  </si>
  <si>
    <t>Владимирович</t>
  </si>
  <si>
    <t>Ф0605</t>
  </si>
  <si>
    <t>Панюшкин</t>
  </si>
  <si>
    <t>Александрович</t>
  </si>
  <si>
    <t>Ф0522</t>
  </si>
  <si>
    <t>Свечников</t>
  </si>
  <si>
    <t>Егор</t>
  </si>
  <si>
    <t>участник</t>
  </si>
  <si>
    <t>Ф0524</t>
  </si>
  <si>
    <t>Караваев</t>
  </si>
  <si>
    <t>Платон</t>
  </si>
  <si>
    <t>Игоревич</t>
  </si>
  <si>
    <t>Ф0523</t>
  </si>
  <si>
    <t>Кошелев</t>
  </si>
  <si>
    <t>Артемович</t>
  </si>
  <si>
    <t>Ф0519</t>
  </si>
  <si>
    <t>Попов</t>
  </si>
  <si>
    <t>Максим</t>
  </si>
  <si>
    <t>Анатольевич</t>
  </si>
  <si>
    <t>Ф0525</t>
  </si>
  <si>
    <t>Фефелов</t>
  </si>
  <si>
    <t>Илья</t>
  </si>
  <si>
    <t>Алексеевич</t>
  </si>
  <si>
    <t>Ф0621</t>
  </si>
  <si>
    <t>Руднев</t>
  </si>
  <si>
    <t>Юрий</t>
  </si>
  <si>
    <t>Ф0518</t>
  </si>
  <si>
    <t>Новиков</t>
  </si>
  <si>
    <t>Иван</t>
  </si>
  <si>
    <t>Денисович</t>
  </si>
  <si>
    <t>Ф0849</t>
  </si>
  <si>
    <t>Быков</t>
  </si>
  <si>
    <t>Сергей</t>
  </si>
  <si>
    <t>Романовач</t>
  </si>
  <si>
    <t>Курсаков Геннадий Евстафьевич</t>
  </si>
  <si>
    <t>Ф0848</t>
  </si>
  <si>
    <t>Симонов</t>
  </si>
  <si>
    <t>Александр</t>
  </si>
  <si>
    <t>Ф0726</t>
  </si>
  <si>
    <t>Василевский</t>
  </si>
  <si>
    <t>Кирилл</t>
  </si>
  <si>
    <t>Сергеевич</t>
  </si>
  <si>
    <t>Ф0734</t>
  </si>
  <si>
    <t>Борзых</t>
  </si>
  <si>
    <t>Артём</t>
  </si>
  <si>
    <t>Павлович</t>
  </si>
  <si>
    <t>Ф0847</t>
  </si>
  <si>
    <t>Воскресенский</t>
  </si>
  <si>
    <t>Витальевич</t>
  </si>
  <si>
    <t>Ф0727</t>
  </si>
  <si>
    <t>Колодий</t>
  </si>
  <si>
    <t>Ф0733</t>
  </si>
  <si>
    <t>Мерзляков</t>
  </si>
  <si>
    <t>Павел</t>
  </si>
  <si>
    <t>Ф0850</t>
  </si>
  <si>
    <t>Никита</t>
  </si>
  <si>
    <t>Ф0735</t>
  </si>
  <si>
    <t>Михин</t>
  </si>
  <si>
    <t>Матвей</t>
  </si>
  <si>
    <t>25.078.2010</t>
  </si>
  <si>
    <t>Ф0846</t>
  </si>
  <si>
    <t>Капустин</t>
  </si>
  <si>
    <t>Андрей</t>
  </si>
  <si>
    <t>Вячеславович</t>
  </si>
  <si>
    <t>26,08.2009</t>
  </si>
  <si>
    <t>Ф0728</t>
  </si>
  <si>
    <t>Прибытковский</t>
  </si>
  <si>
    <t>Никитич</t>
  </si>
  <si>
    <t>Ф1045</t>
  </si>
  <si>
    <t>Набокин</t>
  </si>
  <si>
    <t>Ф1043</t>
  </si>
  <si>
    <t>Дробышев</t>
  </si>
  <si>
    <t>Денис</t>
  </si>
  <si>
    <t>Владиславович</t>
  </si>
  <si>
    <t>Ф1044</t>
  </si>
  <si>
    <t>Смирнов</t>
  </si>
  <si>
    <t>Николай</t>
  </si>
  <si>
    <t>Ф0955</t>
  </si>
  <si>
    <t>Тишкин</t>
  </si>
  <si>
    <t>Аксенова Татьяна Александровна</t>
  </si>
  <si>
    <t>Ф0939</t>
  </si>
  <si>
    <t>Пудовкин</t>
  </si>
  <si>
    <t>Ф1042</t>
  </si>
  <si>
    <t>Ганьшин</t>
  </si>
  <si>
    <r>
      <rPr>
        <sz val="18"/>
        <color indexed="8"/>
        <rFont val="Times New Roman"/>
        <family val="1"/>
      </rPr>
      <t xml:space="preserve">   Председатель жюри: Сергеева Наталия Николаевна   </t>
    </r>
    <r>
      <rPr>
        <i/>
        <sz val="18"/>
        <color indexed="8"/>
        <rFont val="Times New Roman"/>
        <family val="1"/>
      </rPr>
      <t>(подпись)_____________________</t>
    </r>
  </si>
  <si>
    <r>
      <rPr>
        <sz val="18"/>
        <color indexed="8"/>
        <rFont val="Times New Roman"/>
        <family val="1"/>
      </rPr>
      <t xml:space="preserve">    Секретарь жюри:Аксенова Татьяна Александровна </t>
    </r>
    <r>
      <rPr>
        <i/>
        <sz val="18"/>
        <color indexed="8"/>
        <rFont val="Times New Roman"/>
        <family val="1"/>
      </rPr>
      <t>(подпись)______________________</t>
    </r>
  </si>
  <si>
    <r>
      <t xml:space="preserve">2. Количество призеров: </t>
    </r>
    <r>
      <rPr>
        <b/>
        <sz val="14"/>
        <color indexed="8"/>
        <rFont val="Times New Roman"/>
        <family val="1"/>
      </rPr>
      <t>всего  -5    , 5 класс -  0  , 6 класс - 2    ,  7 класс -1   , 8 класс - 1    , 9 класс -0    , 10 класс - 1   , 11 класс -0     .</t>
    </r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</si>
</sst>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dd\.mm\.yyyy"/>
    <numFmt numFmtId="173" formatCode="0.0%"/>
  </numFmts>
  <fonts count="48">
    <font>
      <sz val="11"/>
      <color indexed="8"/>
      <name val="Calibri"/>
      <family val="2"/>
    </font>
    <font>
      <sz val="10"/>
      <name val="Arial"/>
      <family val="0"/>
    </font>
    <font>
      <b/>
      <sz val="14"/>
      <color indexed="8"/>
      <name val="Times New Roman"/>
      <family val="1"/>
    </font>
    <font>
      <sz val="14"/>
      <color indexed="8"/>
      <name val="Calibri"/>
      <family val="2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4"/>
      <color indexed="60"/>
      <name val="Times New Roman"/>
      <family val="1"/>
    </font>
    <font>
      <b/>
      <sz val="18"/>
      <color indexed="8"/>
      <name val="Times New Roman"/>
      <family val="1"/>
    </font>
    <font>
      <b/>
      <sz val="18"/>
      <color indexed="60"/>
      <name val="Times New Roman"/>
      <family val="1"/>
    </font>
    <font>
      <b/>
      <sz val="18"/>
      <name val="Times New Roman"/>
      <family val="1"/>
    </font>
    <font>
      <sz val="16"/>
      <color indexed="8"/>
      <name val="Times New Roman"/>
      <family val="1"/>
    </font>
    <font>
      <sz val="18"/>
      <color indexed="8"/>
      <name val="Times New Roman"/>
      <family val="1"/>
    </font>
    <font>
      <i/>
      <sz val="18"/>
      <color indexed="8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7" fillId="32" borderId="0" applyNumberFormat="0" applyBorder="0" applyAlignment="0" applyProtection="0"/>
  </cellStyleXfs>
  <cellXfs count="32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49" fontId="5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49" fontId="2" fillId="0" borderId="0" xfId="0" applyNumberFormat="1" applyFont="1" applyAlignment="1">
      <alignment horizontal="left"/>
    </xf>
    <xf numFmtId="0" fontId="0" fillId="0" borderId="0" xfId="0" applyFill="1" applyAlignment="1">
      <alignment/>
    </xf>
    <xf numFmtId="49" fontId="0" fillId="0" borderId="0" xfId="0" applyNumberFormat="1" applyFill="1" applyAlignment="1">
      <alignment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172" fontId="5" fillId="0" borderId="11" xfId="0" applyNumberFormat="1" applyFont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5" fillId="34" borderId="11" xfId="0" applyNumberFormat="1" applyFont="1" applyFill="1" applyBorder="1" applyAlignment="1">
      <alignment horizontal="center" vertical="center" wrapText="1"/>
    </xf>
    <xf numFmtId="173" fontId="5" fillId="34" borderId="11" xfId="0" applyNumberFormat="1" applyFont="1" applyFill="1" applyBorder="1" applyAlignment="1">
      <alignment horizontal="center" vertical="center" wrapText="1"/>
    </xf>
    <xf numFmtId="0" fontId="5" fillId="35" borderId="11" xfId="0" applyFont="1" applyFill="1" applyBorder="1" applyAlignment="1">
      <alignment horizontal="center" vertical="center" wrapText="1"/>
    </xf>
    <xf numFmtId="0" fontId="5" fillId="36" borderId="11" xfId="0" applyFont="1" applyFill="1" applyBorder="1" applyAlignment="1">
      <alignment horizontal="center" vertical="center" wrapText="1"/>
    </xf>
    <xf numFmtId="49" fontId="3" fillId="0" borderId="0" xfId="0" applyNumberFormat="1" applyFont="1" applyAlignment="1">
      <alignment/>
    </xf>
    <xf numFmtId="0" fontId="8" fillId="0" borderId="0" xfId="0" applyFont="1" applyAlignment="1" applyProtection="1">
      <alignment horizontal="left"/>
      <protection/>
    </xf>
    <xf numFmtId="0" fontId="8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12" fillId="0" borderId="0" xfId="0" applyFont="1" applyBorder="1" applyAlignment="1" applyProtection="1">
      <alignment horizontal="left"/>
      <protection/>
    </xf>
    <xf numFmtId="0" fontId="5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5" fillId="35" borderId="0" xfId="0" applyFont="1" applyFill="1" applyBorder="1" applyAlignment="1">
      <alignment horizontal="left"/>
    </xf>
    <xf numFmtId="0" fontId="5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E4FAA1"/>
      <rgbColor rgb="0099CCFF"/>
      <rgbColor rgb="00FF99CC"/>
      <rgbColor rgb="00CC99FF"/>
      <rgbColor rgb="00FFD8CE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69"/>
  <sheetViews>
    <sheetView tabSelected="1" zoomScale="60" zoomScaleNormal="60" zoomScaleSheetLayoutView="87" zoomScalePageLayoutView="0" workbookViewId="0" topLeftCell="I56">
      <selection activeCell="A69" sqref="A69:T69"/>
    </sheetView>
  </sheetViews>
  <sheetFormatPr defaultColWidth="9.140625" defaultRowHeight="15"/>
  <cols>
    <col min="1" max="1" width="9.28125" style="0" customWidth="1"/>
    <col min="2" max="2" width="21.140625" style="0" customWidth="1"/>
    <col min="3" max="3" width="16.421875" style="0" customWidth="1"/>
    <col min="4" max="4" width="19.28125" style="0" customWidth="1"/>
    <col min="5" max="5" width="14.57421875" style="0" customWidth="1"/>
    <col min="6" max="6" width="20.00390625" style="0" customWidth="1"/>
    <col min="8" max="8" width="17.00390625" style="0" customWidth="1"/>
    <col min="9" max="9" width="18.00390625" style="0" customWidth="1"/>
    <col min="10" max="10" width="51.7109375" style="0" customWidth="1"/>
    <col min="11" max="11" width="8.7109375" style="0" customWidth="1"/>
    <col min="12" max="13" width="10.421875" style="0" customWidth="1"/>
    <col min="14" max="14" width="11.28125" style="1" customWidth="1"/>
    <col min="15" max="15" width="11.28125" style="0" customWidth="1"/>
    <col min="16" max="16" width="16.28125" style="1" customWidth="1"/>
    <col min="17" max="17" width="11.00390625" style="0" customWidth="1"/>
    <col min="18" max="18" width="12.7109375" style="0" customWidth="1"/>
    <col min="19" max="19" width="14.00390625" style="0" customWidth="1"/>
    <col min="20" max="20" width="16.57421875" style="0" customWidth="1"/>
    <col min="21" max="21" width="15.57421875" style="0" customWidth="1"/>
    <col min="22" max="22" width="15.00390625" style="0" customWidth="1"/>
    <col min="23" max="23" width="20.28125" style="0" customWidth="1"/>
    <col min="24" max="24" width="21.8515625" style="0" customWidth="1"/>
  </cols>
  <sheetData>
    <row r="1" spans="1:23" s="2" customFormat="1" ht="23.25" customHeight="1">
      <c r="A1" s="30" t="s">
        <v>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</row>
    <row r="2" spans="1:23" s="2" customFormat="1" ht="18.75">
      <c r="A2" s="31" t="s">
        <v>1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</row>
    <row r="3" spans="1:23" s="2" customFormat="1" ht="18.75">
      <c r="A3" s="31" t="s">
        <v>2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</row>
    <row r="4" spans="1:23" s="2" customFormat="1" ht="18.75">
      <c r="A4" s="3"/>
      <c r="B4" s="4"/>
      <c r="C4" s="4"/>
      <c r="D4" s="4"/>
      <c r="E4" s="4"/>
      <c r="F4" s="4"/>
      <c r="G4" s="4"/>
      <c r="H4" s="4"/>
      <c r="I4" s="4"/>
      <c r="J4" s="4"/>
      <c r="K4" s="3"/>
      <c r="L4" s="3"/>
      <c r="M4" s="3"/>
      <c r="N4" s="3"/>
      <c r="O4" s="31" t="s">
        <v>3</v>
      </c>
      <c r="P4" s="31"/>
      <c r="Q4" s="31"/>
      <c r="R4" s="31"/>
      <c r="S4" s="31"/>
      <c r="T4" s="4"/>
      <c r="U4" s="4"/>
      <c r="V4" s="4"/>
      <c r="W4" s="4"/>
    </row>
    <row r="5" spans="1:23" s="2" customFormat="1" ht="18.75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</row>
    <row r="6" spans="1:23" s="2" customFormat="1" ht="18.75">
      <c r="A6" s="26" t="s">
        <v>4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</row>
    <row r="7" spans="1:23" s="2" customFormat="1" ht="18.75">
      <c r="A7" s="26" t="s">
        <v>5</v>
      </c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</row>
    <row r="8" spans="1:23" s="2" customFormat="1" ht="18.75">
      <c r="A8" s="26" t="s">
        <v>6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</row>
    <row r="9" spans="1:23" s="2" customFormat="1" ht="18.75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7"/>
      <c r="O9" s="6"/>
      <c r="P9" s="7"/>
      <c r="Q9" s="6"/>
      <c r="R9" s="6"/>
      <c r="S9" s="6"/>
      <c r="T9" s="6"/>
      <c r="U9" s="6"/>
      <c r="V9" s="6"/>
      <c r="W9" s="6"/>
    </row>
    <row r="10" spans="1:23" s="2" customFormat="1" ht="18.75">
      <c r="A10" s="26" t="s">
        <v>7</v>
      </c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</row>
    <row r="11" spans="1:23" s="2" customFormat="1" ht="18.75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7"/>
      <c r="O11" s="6"/>
      <c r="P11" s="7"/>
      <c r="Q11" s="6"/>
      <c r="R11" s="6"/>
      <c r="S11" s="6"/>
      <c r="T11" s="6"/>
      <c r="U11" s="6"/>
      <c r="V11" s="6"/>
      <c r="W11" s="6"/>
    </row>
    <row r="12" spans="1:23" s="2" customFormat="1" ht="23.25" customHeight="1">
      <c r="A12" s="29" t="s">
        <v>8</v>
      </c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</row>
    <row r="13" spans="1:23" s="2" customFormat="1" ht="18.75">
      <c r="A13" s="6" t="s">
        <v>9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7"/>
      <c r="O13" s="6"/>
      <c r="P13" s="7"/>
      <c r="Q13" s="6"/>
      <c r="R13" s="6"/>
      <c r="S13" s="6"/>
      <c r="T13" s="6"/>
      <c r="U13" s="6"/>
      <c r="V13" s="6"/>
      <c r="W13" s="6"/>
    </row>
    <row r="14" spans="1:23" s="2" customFormat="1" ht="18.75">
      <c r="A14" s="6" t="s">
        <v>10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7"/>
      <c r="O14" s="6"/>
      <c r="P14" s="7"/>
      <c r="Q14" s="6"/>
      <c r="R14" s="6"/>
      <c r="S14" s="6"/>
      <c r="T14" s="6"/>
      <c r="U14" s="6"/>
      <c r="V14" s="6"/>
      <c r="W14" s="6"/>
    </row>
    <row r="15" spans="1:23" s="2" customFormat="1" ht="18.7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7"/>
      <c r="O15" s="6"/>
      <c r="P15" s="7"/>
      <c r="Q15" s="6"/>
      <c r="R15" s="6"/>
      <c r="S15" s="6"/>
      <c r="T15" s="6"/>
      <c r="U15" s="6"/>
      <c r="V15" s="6"/>
      <c r="W15" s="6"/>
    </row>
    <row r="16" spans="1:23" s="2" customFormat="1" ht="18.75">
      <c r="A16" s="27" t="s">
        <v>11</v>
      </c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</row>
    <row r="17" spans="1:23" s="2" customFormat="1" ht="18.75">
      <c r="A17" s="26" t="s">
        <v>12</v>
      </c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</row>
    <row r="18" spans="1:23" s="2" customFormat="1" ht="18.75">
      <c r="A18" s="26" t="s">
        <v>13</v>
      </c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</row>
    <row r="19" spans="1:23" s="2" customFormat="1" ht="18.7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7"/>
      <c r="O19" s="6"/>
      <c r="P19" s="7"/>
      <c r="Q19" s="6"/>
      <c r="R19" s="6"/>
      <c r="S19" s="6"/>
      <c r="T19" s="6"/>
      <c r="U19" s="6"/>
      <c r="V19" s="6"/>
      <c r="W19" s="6"/>
    </row>
    <row r="20" spans="1:23" s="2" customFormat="1" ht="18.75">
      <c r="A20" s="27" t="s">
        <v>14</v>
      </c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</row>
    <row r="21" spans="1:23" s="2" customFormat="1" ht="18.75">
      <c r="A21" s="26" t="s">
        <v>15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</row>
    <row r="22" spans="1:23" s="2" customFormat="1" ht="18.7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7"/>
      <c r="O22" s="6"/>
      <c r="P22" s="7"/>
      <c r="Q22" s="6"/>
      <c r="R22" s="6"/>
      <c r="S22" s="6"/>
      <c r="T22" s="6"/>
      <c r="U22" s="6"/>
      <c r="V22" s="6"/>
      <c r="W22" s="6"/>
    </row>
    <row r="23" spans="1:24" s="5" customFormat="1" ht="18.75">
      <c r="A23" s="26" t="s">
        <v>16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</row>
    <row r="24" spans="1:24" s="5" customFormat="1" ht="18.75">
      <c r="A24" s="26" t="s">
        <v>17</v>
      </c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</row>
    <row r="25" spans="1:24" s="5" customFormat="1" ht="18.75">
      <c r="A25" s="26" t="s">
        <v>150</v>
      </c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</row>
    <row r="26" spans="1:23" s="2" customFormat="1" ht="18.7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7"/>
      <c r="O26" s="6"/>
      <c r="P26" s="7"/>
      <c r="Q26" s="6"/>
      <c r="R26" s="6"/>
      <c r="S26" s="6"/>
      <c r="T26" s="6"/>
      <c r="U26" s="6"/>
      <c r="V26" s="6"/>
      <c r="W26" s="6"/>
    </row>
    <row r="27" spans="1:24" s="5" customFormat="1" ht="18.75">
      <c r="A27" s="26" t="s">
        <v>18</v>
      </c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</row>
    <row r="28" spans="1:24" s="5" customFormat="1" ht="18.75">
      <c r="A28" s="26"/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</row>
    <row r="29" spans="1:23" s="2" customFormat="1" ht="18.75">
      <c r="A29" s="27" t="s">
        <v>19</v>
      </c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</row>
    <row r="30" spans="1:23" s="2" customFormat="1" ht="18.75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9"/>
      <c r="O30" s="8"/>
      <c r="P30" s="9"/>
      <c r="Q30" s="8"/>
      <c r="R30" s="8"/>
      <c r="S30" s="8"/>
      <c r="T30" s="8"/>
      <c r="U30" s="8"/>
      <c r="V30" s="8"/>
      <c r="W30" s="8"/>
    </row>
    <row r="31" spans="1:23" s="2" customFormat="1" ht="18.75">
      <c r="A31" s="27" t="s">
        <v>20</v>
      </c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</row>
    <row r="32" spans="1:23" s="2" customFormat="1" ht="18.75">
      <c r="A32" s="28" t="s">
        <v>21</v>
      </c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</row>
    <row r="33" spans="1:23" s="2" customFormat="1" ht="18.75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9"/>
      <c r="O33" s="8"/>
      <c r="P33" s="9"/>
      <c r="Q33" s="8"/>
      <c r="R33" s="8"/>
      <c r="S33" s="8"/>
      <c r="T33" s="8"/>
      <c r="U33" s="8"/>
      <c r="V33" s="8"/>
      <c r="W33" s="8"/>
    </row>
    <row r="34" spans="1:23" ht="22.5" customHeight="1">
      <c r="A34" s="23" t="s">
        <v>22</v>
      </c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</row>
    <row r="35" spans="1:24" ht="22.5" customHeight="1">
      <c r="A35" s="23" t="s">
        <v>23</v>
      </c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</row>
    <row r="36" spans="1:23" ht="22.5" customHeight="1">
      <c r="A36" s="24" t="s">
        <v>24</v>
      </c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</row>
    <row r="37" spans="14:16" s="10" customFormat="1" ht="15">
      <c r="N37" s="11"/>
      <c r="P37" s="11"/>
    </row>
    <row r="38" spans="1:24" ht="96" customHeight="1">
      <c r="A38" s="12" t="s">
        <v>25</v>
      </c>
      <c r="B38" s="12" t="s">
        <v>26</v>
      </c>
      <c r="C38" s="12" t="s">
        <v>27</v>
      </c>
      <c r="D38" s="12" t="s">
        <v>28</v>
      </c>
      <c r="E38" s="12" t="s">
        <v>29</v>
      </c>
      <c r="F38" s="12" t="s">
        <v>30</v>
      </c>
      <c r="G38" s="12" t="s">
        <v>31</v>
      </c>
      <c r="H38" s="12" t="s">
        <v>32</v>
      </c>
      <c r="I38" s="12" t="s">
        <v>33</v>
      </c>
      <c r="J38" s="12" t="s">
        <v>34</v>
      </c>
      <c r="K38" s="12" t="s">
        <v>35</v>
      </c>
      <c r="L38" s="12" t="s">
        <v>36</v>
      </c>
      <c r="M38" s="12" t="s">
        <v>37</v>
      </c>
      <c r="N38" s="13" t="s">
        <v>38</v>
      </c>
      <c r="O38" s="12" t="s">
        <v>39</v>
      </c>
      <c r="P38" s="13" t="s">
        <v>40</v>
      </c>
      <c r="Q38" s="12" t="s">
        <v>39</v>
      </c>
      <c r="R38" s="12" t="s">
        <v>41</v>
      </c>
      <c r="S38" s="12" t="s">
        <v>42</v>
      </c>
      <c r="T38" s="12" t="s">
        <v>43</v>
      </c>
      <c r="U38" s="12" t="s">
        <v>44</v>
      </c>
      <c r="V38" s="12" t="s">
        <v>45</v>
      </c>
      <c r="W38" s="12" t="s">
        <v>46</v>
      </c>
      <c r="X38" s="12" t="s">
        <v>47</v>
      </c>
    </row>
    <row r="39" spans="1:24" ht="75">
      <c r="A39" s="14">
        <v>1</v>
      </c>
      <c r="B39" s="14" t="s">
        <v>48</v>
      </c>
      <c r="C39" s="14" t="s">
        <v>49</v>
      </c>
      <c r="D39" s="14" t="s">
        <v>50</v>
      </c>
      <c r="E39" s="14" t="s">
        <v>51</v>
      </c>
      <c r="F39" s="14" t="s">
        <v>52</v>
      </c>
      <c r="G39" s="14" t="s">
        <v>53</v>
      </c>
      <c r="H39" s="15">
        <v>40541</v>
      </c>
      <c r="I39" s="14" t="s">
        <v>54</v>
      </c>
      <c r="J39" s="14" t="s">
        <v>55</v>
      </c>
      <c r="K39" s="14">
        <v>6</v>
      </c>
      <c r="L39" s="16">
        <v>15</v>
      </c>
      <c r="M39" s="16">
        <v>40</v>
      </c>
      <c r="N39" s="16"/>
      <c r="O39" s="16"/>
      <c r="P39" s="16">
        <v>13.56</v>
      </c>
      <c r="Q39" s="16">
        <v>38.4</v>
      </c>
      <c r="R39" s="17">
        <f aca="true" t="shared" si="0" ref="R39:R66">SUM(L39,M39,O39,Q39)</f>
        <v>93.4</v>
      </c>
      <c r="S39" s="16">
        <v>100</v>
      </c>
      <c r="T39" s="18">
        <f aca="true" t="shared" si="1" ref="T39:T66">R39/S39</f>
        <v>0.934</v>
      </c>
      <c r="U39" s="19"/>
      <c r="V39" s="19">
        <f aca="true" t="shared" si="2" ref="V39:V66">SUM(R39,U39)</f>
        <v>93.4</v>
      </c>
      <c r="W39" s="20" t="s">
        <v>56</v>
      </c>
      <c r="X39" s="14" t="s">
        <v>57</v>
      </c>
    </row>
    <row r="40" spans="1:24" ht="75">
      <c r="A40" s="14">
        <v>2</v>
      </c>
      <c r="B40" s="14" t="s">
        <v>48</v>
      </c>
      <c r="C40" s="14" t="s">
        <v>58</v>
      </c>
      <c r="D40" s="14" t="s">
        <v>59</v>
      </c>
      <c r="E40" s="14" t="s">
        <v>60</v>
      </c>
      <c r="F40" s="14" t="s">
        <v>52</v>
      </c>
      <c r="G40" s="14" t="s">
        <v>53</v>
      </c>
      <c r="H40" s="15">
        <v>40836</v>
      </c>
      <c r="I40" s="14" t="s">
        <v>54</v>
      </c>
      <c r="J40" s="14" t="s">
        <v>55</v>
      </c>
      <c r="K40" s="14">
        <v>6</v>
      </c>
      <c r="L40" s="16">
        <v>12</v>
      </c>
      <c r="M40" s="16">
        <v>40</v>
      </c>
      <c r="N40" s="16"/>
      <c r="O40" s="16"/>
      <c r="P40" s="16">
        <v>14.73</v>
      </c>
      <c r="Q40" s="16">
        <v>35.4</v>
      </c>
      <c r="R40" s="17">
        <f t="shared" si="0"/>
        <v>87.4</v>
      </c>
      <c r="S40" s="16">
        <v>100</v>
      </c>
      <c r="T40" s="18">
        <f t="shared" si="1"/>
        <v>0.8740000000000001</v>
      </c>
      <c r="U40" s="19"/>
      <c r="V40" s="19">
        <f t="shared" si="2"/>
        <v>87.4</v>
      </c>
      <c r="W40" s="20" t="s">
        <v>61</v>
      </c>
      <c r="X40" s="14" t="s">
        <v>57</v>
      </c>
    </row>
    <row r="41" spans="1:24" ht="75">
      <c r="A41" s="14">
        <v>3</v>
      </c>
      <c r="B41" s="14" t="s">
        <v>48</v>
      </c>
      <c r="C41" s="14" t="s">
        <v>62</v>
      </c>
      <c r="D41" s="14" t="s">
        <v>63</v>
      </c>
      <c r="E41" s="14" t="s">
        <v>60</v>
      </c>
      <c r="F41" s="14" t="s">
        <v>64</v>
      </c>
      <c r="G41" s="14" t="s">
        <v>53</v>
      </c>
      <c r="H41" s="15">
        <v>40617</v>
      </c>
      <c r="I41" s="14" t="s">
        <v>54</v>
      </c>
      <c r="J41" s="14" t="s">
        <v>55</v>
      </c>
      <c r="K41" s="14">
        <v>6</v>
      </c>
      <c r="L41" s="16">
        <v>14</v>
      </c>
      <c r="M41" s="16">
        <v>32</v>
      </c>
      <c r="N41" s="16"/>
      <c r="O41" s="16"/>
      <c r="P41" s="16">
        <v>13.04</v>
      </c>
      <c r="Q41" s="16">
        <v>40</v>
      </c>
      <c r="R41" s="17">
        <f t="shared" si="0"/>
        <v>86</v>
      </c>
      <c r="S41" s="16">
        <v>100</v>
      </c>
      <c r="T41" s="18">
        <f t="shared" si="1"/>
        <v>0.86</v>
      </c>
      <c r="U41" s="19"/>
      <c r="V41" s="19">
        <f t="shared" si="2"/>
        <v>86</v>
      </c>
      <c r="W41" s="20" t="s">
        <v>61</v>
      </c>
      <c r="X41" s="14" t="s">
        <v>57</v>
      </c>
    </row>
    <row r="42" spans="1:24" ht="75">
      <c r="A42" s="14">
        <v>4</v>
      </c>
      <c r="B42" s="14" t="s">
        <v>48</v>
      </c>
      <c r="C42" s="14" t="s">
        <v>65</v>
      </c>
      <c r="D42" s="14" t="s">
        <v>66</v>
      </c>
      <c r="E42" s="14" t="s">
        <v>51</v>
      </c>
      <c r="F42" s="14" t="s">
        <v>67</v>
      </c>
      <c r="G42" s="14" t="s">
        <v>53</v>
      </c>
      <c r="H42" s="15">
        <v>40700</v>
      </c>
      <c r="I42" s="14" t="s">
        <v>54</v>
      </c>
      <c r="J42" s="14" t="s">
        <v>55</v>
      </c>
      <c r="K42" s="14">
        <v>6</v>
      </c>
      <c r="L42" s="16">
        <v>12</v>
      </c>
      <c r="M42" s="16">
        <v>35</v>
      </c>
      <c r="N42" s="16"/>
      <c r="O42" s="16"/>
      <c r="P42" s="16">
        <v>15.22</v>
      </c>
      <c r="Q42" s="16">
        <v>34.2</v>
      </c>
      <c r="R42" s="17">
        <f t="shared" si="0"/>
        <v>81.2</v>
      </c>
      <c r="S42" s="16">
        <v>100</v>
      </c>
      <c r="T42" s="18">
        <f t="shared" si="1"/>
        <v>0.812</v>
      </c>
      <c r="U42" s="19"/>
      <c r="V42" s="19">
        <f t="shared" si="2"/>
        <v>81.2</v>
      </c>
      <c r="W42" s="20" t="s">
        <v>71</v>
      </c>
      <c r="X42" s="14" t="s">
        <v>57</v>
      </c>
    </row>
    <row r="43" spans="1:24" ht="75">
      <c r="A43" s="14">
        <v>5</v>
      </c>
      <c r="B43" s="14" t="s">
        <v>48</v>
      </c>
      <c r="C43" s="14" t="s">
        <v>68</v>
      </c>
      <c r="D43" s="14" t="s">
        <v>69</v>
      </c>
      <c r="E43" s="14" t="s">
        <v>70</v>
      </c>
      <c r="F43" s="14" t="s">
        <v>67</v>
      </c>
      <c r="G43" s="14" t="s">
        <v>53</v>
      </c>
      <c r="H43" s="15">
        <v>41120</v>
      </c>
      <c r="I43" s="14" t="s">
        <v>54</v>
      </c>
      <c r="J43" s="14" t="s">
        <v>55</v>
      </c>
      <c r="K43" s="14">
        <v>5</v>
      </c>
      <c r="L43" s="16">
        <v>9</v>
      </c>
      <c r="M43" s="16">
        <v>35</v>
      </c>
      <c r="N43" s="16"/>
      <c r="O43" s="16"/>
      <c r="P43" s="16">
        <v>14.6</v>
      </c>
      <c r="Q43" s="16">
        <v>35.7</v>
      </c>
      <c r="R43" s="17">
        <f t="shared" si="0"/>
        <v>79.7</v>
      </c>
      <c r="S43" s="16">
        <v>100</v>
      </c>
      <c r="T43" s="18">
        <f t="shared" si="1"/>
        <v>0.797</v>
      </c>
      <c r="U43" s="19"/>
      <c r="V43" s="19">
        <f t="shared" si="2"/>
        <v>79.7</v>
      </c>
      <c r="W43" s="20" t="s">
        <v>71</v>
      </c>
      <c r="X43" s="14" t="s">
        <v>57</v>
      </c>
    </row>
    <row r="44" spans="1:24" ht="75">
      <c r="A44" s="14">
        <v>6</v>
      </c>
      <c r="B44" s="14" t="s">
        <v>48</v>
      </c>
      <c r="C44" s="14" t="s">
        <v>72</v>
      </c>
      <c r="D44" s="14" t="s">
        <v>73</v>
      </c>
      <c r="E44" s="14" t="s">
        <v>74</v>
      </c>
      <c r="F44" s="14" t="s">
        <v>75</v>
      </c>
      <c r="G44" s="14" t="s">
        <v>53</v>
      </c>
      <c r="H44" s="15">
        <v>41159</v>
      </c>
      <c r="I44" s="14" t="s">
        <v>54</v>
      </c>
      <c r="J44" s="14" t="s">
        <v>55</v>
      </c>
      <c r="K44" s="14">
        <v>5</v>
      </c>
      <c r="L44" s="16">
        <v>8</v>
      </c>
      <c r="M44" s="16">
        <v>34</v>
      </c>
      <c r="N44" s="16"/>
      <c r="O44" s="16"/>
      <c r="P44" s="16">
        <v>15.01</v>
      </c>
      <c r="Q44" s="16">
        <v>34.7</v>
      </c>
      <c r="R44" s="17">
        <f t="shared" si="0"/>
        <v>76.7</v>
      </c>
      <c r="S44" s="16">
        <v>100</v>
      </c>
      <c r="T44" s="18">
        <f t="shared" si="1"/>
        <v>0.767</v>
      </c>
      <c r="U44" s="19"/>
      <c r="V44" s="19">
        <f t="shared" si="2"/>
        <v>76.7</v>
      </c>
      <c r="W44" s="20" t="s">
        <v>71</v>
      </c>
      <c r="X44" s="14" t="s">
        <v>57</v>
      </c>
    </row>
    <row r="45" spans="1:24" ht="75">
      <c r="A45" s="14">
        <v>7</v>
      </c>
      <c r="B45" s="14" t="s">
        <v>48</v>
      </c>
      <c r="C45" s="14" t="s">
        <v>76</v>
      </c>
      <c r="D45" s="14" t="s">
        <v>77</v>
      </c>
      <c r="E45" s="14" t="s">
        <v>74</v>
      </c>
      <c r="F45" s="14" t="s">
        <v>78</v>
      </c>
      <c r="G45" s="14" t="s">
        <v>53</v>
      </c>
      <c r="H45" s="15">
        <v>41038</v>
      </c>
      <c r="I45" s="14" t="s">
        <v>54</v>
      </c>
      <c r="J45" s="14" t="s">
        <v>55</v>
      </c>
      <c r="K45" s="14">
        <v>5</v>
      </c>
      <c r="L45" s="16">
        <v>8</v>
      </c>
      <c r="M45" s="16">
        <v>32</v>
      </c>
      <c r="N45" s="16"/>
      <c r="O45" s="16"/>
      <c r="P45" s="16">
        <v>15.44</v>
      </c>
      <c r="Q45" s="16">
        <v>33.7</v>
      </c>
      <c r="R45" s="17">
        <f t="shared" si="0"/>
        <v>73.7</v>
      </c>
      <c r="S45" s="16">
        <v>100</v>
      </c>
      <c r="T45" s="18">
        <f t="shared" si="1"/>
        <v>0.737</v>
      </c>
      <c r="U45" s="19"/>
      <c r="V45" s="19">
        <f t="shared" si="2"/>
        <v>73.7</v>
      </c>
      <c r="W45" s="20" t="s">
        <v>71</v>
      </c>
      <c r="X45" s="14" t="s">
        <v>57</v>
      </c>
    </row>
    <row r="46" spans="1:24" ht="75">
      <c r="A46" s="14">
        <v>8</v>
      </c>
      <c r="B46" s="14" t="s">
        <v>48</v>
      </c>
      <c r="C46" s="14" t="s">
        <v>79</v>
      </c>
      <c r="D46" s="14" t="s">
        <v>80</v>
      </c>
      <c r="E46" s="14" t="s">
        <v>81</v>
      </c>
      <c r="F46" s="14" t="s">
        <v>82</v>
      </c>
      <c r="G46" s="14" t="s">
        <v>53</v>
      </c>
      <c r="H46" s="15">
        <v>41211</v>
      </c>
      <c r="I46" s="14" t="s">
        <v>54</v>
      </c>
      <c r="J46" s="14" t="s">
        <v>55</v>
      </c>
      <c r="K46" s="14">
        <v>5</v>
      </c>
      <c r="L46" s="16">
        <v>8</v>
      </c>
      <c r="M46" s="16">
        <v>29</v>
      </c>
      <c r="N46" s="16"/>
      <c r="O46" s="16"/>
      <c r="P46" s="16">
        <v>15.11</v>
      </c>
      <c r="Q46" s="16">
        <v>34.5</v>
      </c>
      <c r="R46" s="17">
        <f t="shared" si="0"/>
        <v>71.5</v>
      </c>
      <c r="S46" s="16">
        <v>100</v>
      </c>
      <c r="T46" s="18">
        <f t="shared" si="1"/>
        <v>0.715</v>
      </c>
      <c r="U46" s="19"/>
      <c r="V46" s="19">
        <f t="shared" si="2"/>
        <v>71.5</v>
      </c>
      <c r="W46" s="20" t="s">
        <v>71</v>
      </c>
      <c r="X46" s="14" t="s">
        <v>57</v>
      </c>
    </row>
    <row r="47" spans="1:24" ht="75">
      <c r="A47" s="14">
        <v>9</v>
      </c>
      <c r="B47" s="14" t="s">
        <v>48</v>
      </c>
      <c r="C47" s="14" t="s">
        <v>83</v>
      </c>
      <c r="D47" s="14" t="s">
        <v>84</v>
      </c>
      <c r="E47" s="14" t="s">
        <v>85</v>
      </c>
      <c r="F47" s="14" t="s">
        <v>86</v>
      </c>
      <c r="G47" s="14" t="s">
        <v>53</v>
      </c>
      <c r="H47" s="15">
        <v>41123</v>
      </c>
      <c r="I47" s="14" t="s">
        <v>54</v>
      </c>
      <c r="J47" s="14" t="s">
        <v>55</v>
      </c>
      <c r="K47" s="14">
        <v>5</v>
      </c>
      <c r="L47" s="16">
        <v>7</v>
      </c>
      <c r="M47" s="16">
        <v>28</v>
      </c>
      <c r="N47" s="16"/>
      <c r="O47" s="16"/>
      <c r="P47" s="16">
        <v>15.01</v>
      </c>
      <c r="Q47" s="16">
        <v>34.7</v>
      </c>
      <c r="R47" s="17">
        <f t="shared" si="0"/>
        <v>69.7</v>
      </c>
      <c r="S47" s="16">
        <v>100</v>
      </c>
      <c r="T47" s="18">
        <f t="shared" si="1"/>
        <v>0.6970000000000001</v>
      </c>
      <c r="U47" s="19"/>
      <c r="V47" s="19">
        <f t="shared" si="2"/>
        <v>69.7</v>
      </c>
      <c r="W47" s="20" t="s">
        <v>71</v>
      </c>
      <c r="X47" s="14" t="s">
        <v>57</v>
      </c>
    </row>
    <row r="48" spans="1:24" ht="75">
      <c r="A48" s="14">
        <v>10</v>
      </c>
      <c r="B48" s="14" t="s">
        <v>48</v>
      </c>
      <c r="C48" s="14" t="s">
        <v>87</v>
      </c>
      <c r="D48" s="14" t="s">
        <v>88</v>
      </c>
      <c r="E48" s="14" t="s">
        <v>89</v>
      </c>
      <c r="F48" s="14" t="s">
        <v>86</v>
      </c>
      <c r="G48" s="14" t="s">
        <v>53</v>
      </c>
      <c r="H48" s="15">
        <v>40758</v>
      </c>
      <c r="I48" s="14" t="s">
        <v>54</v>
      </c>
      <c r="J48" s="14" t="s">
        <v>55</v>
      </c>
      <c r="K48" s="14">
        <v>6</v>
      </c>
      <c r="L48" s="16">
        <v>10</v>
      </c>
      <c r="M48" s="16">
        <v>30</v>
      </c>
      <c r="N48" s="16"/>
      <c r="O48" s="16"/>
      <c r="P48" s="16">
        <v>17.75</v>
      </c>
      <c r="Q48" s="16">
        <v>29.3</v>
      </c>
      <c r="R48" s="17">
        <f t="shared" si="0"/>
        <v>69.3</v>
      </c>
      <c r="S48" s="16">
        <v>100</v>
      </c>
      <c r="T48" s="18">
        <f t="shared" si="1"/>
        <v>0.693</v>
      </c>
      <c r="U48" s="19"/>
      <c r="V48" s="19">
        <f t="shared" si="2"/>
        <v>69.3</v>
      </c>
      <c r="W48" s="20" t="s">
        <v>71</v>
      </c>
      <c r="X48" s="14" t="s">
        <v>57</v>
      </c>
    </row>
    <row r="49" spans="1:24" ht="75">
      <c r="A49" s="14">
        <v>11</v>
      </c>
      <c r="B49" s="14" t="s">
        <v>48</v>
      </c>
      <c r="C49" s="14" t="s">
        <v>90</v>
      </c>
      <c r="D49" s="14" t="s">
        <v>91</v>
      </c>
      <c r="E49" s="14" t="s">
        <v>92</v>
      </c>
      <c r="F49" s="14" t="s">
        <v>93</v>
      </c>
      <c r="G49" s="14" t="s">
        <v>53</v>
      </c>
      <c r="H49" s="15">
        <v>41213</v>
      </c>
      <c r="I49" s="14" t="s">
        <v>54</v>
      </c>
      <c r="J49" s="14" t="s">
        <v>55</v>
      </c>
      <c r="K49" s="14">
        <v>5</v>
      </c>
      <c r="L49" s="16">
        <v>7</v>
      </c>
      <c r="M49" s="16">
        <v>24</v>
      </c>
      <c r="N49" s="16"/>
      <c r="O49" s="16"/>
      <c r="P49" s="16">
        <v>16.1</v>
      </c>
      <c r="Q49" s="16">
        <v>32.3</v>
      </c>
      <c r="R49" s="17">
        <f t="shared" si="0"/>
        <v>63.3</v>
      </c>
      <c r="S49" s="16">
        <v>100</v>
      </c>
      <c r="T49" s="18">
        <f t="shared" si="1"/>
        <v>0.633</v>
      </c>
      <c r="U49" s="19"/>
      <c r="V49" s="19">
        <f t="shared" si="2"/>
        <v>63.3</v>
      </c>
      <c r="W49" s="20" t="s">
        <v>71</v>
      </c>
      <c r="X49" s="14" t="s">
        <v>57</v>
      </c>
    </row>
    <row r="50" spans="1:24" ht="75">
      <c r="A50" s="14">
        <v>12</v>
      </c>
      <c r="B50" s="14" t="s">
        <v>48</v>
      </c>
      <c r="C50" s="14" t="s">
        <v>94</v>
      </c>
      <c r="D50" s="14" t="s">
        <v>95</v>
      </c>
      <c r="E50" s="14" t="s">
        <v>96</v>
      </c>
      <c r="F50" s="14" t="s">
        <v>97</v>
      </c>
      <c r="G50" s="14" t="s">
        <v>53</v>
      </c>
      <c r="H50" s="15">
        <v>39989</v>
      </c>
      <c r="I50" s="14" t="s">
        <v>54</v>
      </c>
      <c r="J50" s="14" t="s">
        <v>55</v>
      </c>
      <c r="K50" s="14">
        <v>8</v>
      </c>
      <c r="L50" s="16">
        <v>5</v>
      </c>
      <c r="M50" s="16">
        <v>25</v>
      </c>
      <c r="N50" s="16">
        <v>33.9</v>
      </c>
      <c r="O50" s="16">
        <v>12.3</v>
      </c>
      <c r="P50" s="16">
        <v>14.12</v>
      </c>
      <c r="Q50" s="16">
        <v>29.6</v>
      </c>
      <c r="R50" s="17">
        <f t="shared" si="0"/>
        <v>71.9</v>
      </c>
      <c r="S50" s="16">
        <v>100</v>
      </c>
      <c r="T50" s="18">
        <f t="shared" si="1"/>
        <v>0.7190000000000001</v>
      </c>
      <c r="U50" s="19"/>
      <c r="V50" s="19">
        <f t="shared" si="2"/>
        <v>71.9</v>
      </c>
      <c r="W50" s="20" t="s">
        <v>56</v>
      </c>
      <c r="X50" s="14" t="s">
        <v>98</v>
      </c>
    </row>
    <row r="51" spans="1:24" ht="75">
      <c r="A51" s="14">
        <v>13</v>
      </c>
      <c r="B51" s="14" t="s">
        <v>48</v>
      </c>
      <c r="C51" s="14" t="s">
        <v>99</v>
      </c>
      <c r="D51" s="14" t="s">
        <v>100</v>
      </c>
      <c r="E51" s="14" t="s">
        <v>101</v>
      </c>
      <c r="F51" s="14" t="s">
        <v>75</v>
      </c>
      <c r="G51" s="14" t="s">
        <v>53</v>
      </c>
      <c r="H51" s="15">
        <v>40044</v>
      </c>
      <c r="I51" s="14" t="s">
        <v>54</v>
      </c>
      <c r="J51" s="14" t="s">
        <v>55</v>
      </c>
      <c r="K51" s="14">
        <v>8</v>
      </c>
      <c r="L51" s="16">
        <v>4</v>
      </c>
      <c r="M51" s="16">
        <v>26</v>
      </c>
      <c r="N51" s="16">
        <v>44.18</v>
      </c>
      <c r="O51" s="16">
        <v>9.5</v>
      </c>
      <c r="P51" s="16">
        <v>15.43</v>
      </c>
      <c r="Q51" s="16">
        <v>27.2</v>
      </c>
      <c r="R51" s="17">
        <f t="shared" si="0"/>
        <v>66.7</v>
      </c>
      <c r="S51" s="16">
        <v>100</v>
      </c>
      <c r="T51" s="18">
        <f t="shared" si="1"/>
        <v>0.667</v>
      </c>
      <c r="U51" s="19"/>
      <c r="V51" s="19">
        <f t="shared" si="2"/>
        <v>66.7</v>
      </c>
      <c r="W51" s="20" t="s">
        <v>61</v>
      </c>
      <c r="X51" s="14" t="s">
        <v>98</v>
      </c>
    </row>
    <row r="52" spans="1:24" ht="75">
      <c r="A52" s="14">
        <v>14</v>
      </c>
      <c r="B52" s="14" t="s">
        <v>48</v>
      </c>
      <c r="C52" s="14" t="s">
        <v>102</v>
      </c>
      <c r="D52" s="14" t="s">
        <v>103</v>
      </c>
      <c r="E52" s="14" t="s">
        <v>104</v>
      </c>
      <c r="F52" s="14" t="s">
        <v>105</v>
      </c>
      <c r="G52" s="14" t="s">
        <v>53</v>
      </c>
      <c r="H52" s="15">
        <v>40505</v>
      </c>
      <c r="I52" s="14" t="s">
        <v>54</v>
      </c>
      <c r="J52" s="14" t="s">
        <v>55</v>
      </c>
      <c r="K52" s="14">
        <v>7</v>
      </c>
      <c r="L52" s="16">
        <v>2</v>
      </c>
      <c r="M52" s="16">
        <v>24</v>
      </c>
      <c r="N52" s="16">
        <v>35.94</v>
      </c>
      <c r="O52" s="16">
        <v>11.6</v>
      </c>
      <c r="P52" s="16">
        <v>15.14</v>
      </c>
      <c r="Q52" s="16">
        <v>27.6</v>
      </c>
      <c r="R52" s="17">
        <f t="shared" si="0"/>
        <v>65.2</v>
      </c>
      <c r="S52" s="16">
        <v>100</v>
      </c>
      <c r="T52" s="18">
        <f t="shared" si="1"/>
        <v>0.652</v>
      </c>
      <c r="U52" s="19"/>
      <c r="V52" s="19">
        <f t="shared" si="2"/>
        <v>65.2</v>
      </c>
      <c r="W52" s="20" t="s">
        <v>61</v>
      </c>
      <c r="X52" s="14" t="s">
        <v>98</v>
      </c>
    </row>
    <row r="53" spans="1:24" ht="75">
      <c r="A53" s="14">
        <v>15</v>
      </c>
      <c r="B53" s="14" t="s">
        <v>48</v>
      </c>
      <c r="C53" s="14" t="s">
        <v>106</v>
      </c>
      <c r="D53" s="14" t="s">
        <v>107</v>
      </c>
      <c r="E53" s="14" t="s">
        <v>108</v>
      </c>
      <c r="F53" s="14" t="s">
        <v>109</v>
      </c>
      <c r="G53" s="14" t="s">
        <v>53</v>
      </c>
      <c r="H53" s="15">
        <v>40289</v>
      </c>
      <c r="I53" s="14" t="s">
        <v>54</v>
      </c>
      <c r="J53" s="14" t="s">
        <v>55</v>
      </c>
      <c r="K53" s="14">
        <v>7</v>
      </c>
      <c r="L53" s="16">
        <v>6</v>
      </c>
      <c r="M53" s="16">
        <v>18</v>
      </c>
      <c r="N53" s="16">
        <v>38.09</v>
      </c>
      <c r="O53" s="16">
        <v>11</v>
      </c>
      <c r="P53" s="16">
        <v>14.08</v>
      </c>
      <c r="Q53" s="16">
        <v>29.7</v>
      </c>
      <c r="R53" s="17">
        <f t="shared" si="0"/>
        <v>64.7</v>
      </c>
      <c r="S53" s="16">
        <v>100</v>
      </c>
      <c r="T53" s="18">
        <f t="shared" si="1"/>
        <v>0.647</v>
      </c>
      <c r="U53" s="19"/>
      <c r="V53" s="19">
        <f t="shared" si="2"/>
        <v>64.7</v>
      </c>
      <c r="W53" s="20" t="s">
        <v>71</v>
      </c>
      <c r="X53" s="14" t="s">
        <v>98</v>
      </c>
    </row>
    <row r="54" spans="1:24" ht="75">
      <c r="A54" s="14">
        <v>16</v>
      </c>
      <c r="B54" s="14" t="s">
        <v>48</v>
      </c>
      <c r="C54" s="14" t="s">
        <v>110</v>
      </c>
      <c r="D54" s="14" t="s">
        <v>111</v>
      </c>
      <c r="E54" s="14" t="s">
        <v>104</v>
      </c>
      <c r="F54" s="14" t="s">
        <v>112</v>
      </c>
      <c r="G54" s="14" t="s">
        <v>53</v>
      </c>
      <c r="H54" s="15">
        <v>40174</v>
      </c>
      <c r="I54" s="14" t="s">
        <v>54</v>
      </c>
      <c r="J54" s="14" t="s">
        <v>55</v>
      </c>
      <c r="K54" s="14">
        <v>8</v>
      </c>
      <c r="L54" s="16">
        <v>6</v>
      </c>
      <c r="M54" s="16">
        <v>19</v>
      </c>
      <c r="N54" s="16">
        <v>46.15</v>
      </c>
      <c r="O54" s="16">
        <v>9.1</v>
      </c>
      <c r="P54" s="16">
        <v>14.64</v>
      </c>
      <c r="Q54" s="16">
        <v>28.5</v>
      </c>
      <c r="R54" s="17">
        <f t="shared" si="0"/>
        <v>62.6</v>
      </c>
      <c r="S54" s="16">
        <v>100</v>
      </c>
      <c r="T54" s="18">
        <f t="shared" si="1"/>
        <v>0.626</v>
      </c>
      <c r="U54" s="19"/>
      <c r="V54" s="19">
        <f t="shared" si="2"/>
        <v>62.6</v>
      </c>
      <c r="W54" s="20" t="s">
        <v>71</v>
      </c>
      <c r="X54" s="14" t="s">
        <v>98</v>
      </c>
    </row>
    <row r="55" spans="1:24" ht="75">
      <c r="A55" s="14">
        <v>17</v>
      </c>
      <c r="B55" s="14" t="s">
        <v>48</v>
      </c>
      <c r="C55" s="14" t="s">
        <v>113</v>
      </c>
      <c r="D55" s="14" t="s">
        <v>114</v>
      </c>
      <c r="E55" s="14" t="s">
        <v>81</v>
      </c>
      <c r="F55" s="14" t="s">
        <v>67</v>
      </c>
      <c r="G55" s="14" t="s">
        <v>53</v>
      </c>
      <c r="H55" s="15">
        <v>40558</v>
      </c>
      <c r="I55" s="14" t="s">
        <v>54</v>
      </c>
      <c r="J55" s="14" t="s">
        <v>55</v>
      </c>
      <c r="K55" s="14">
        <v>7</v>
      </c>
      <c r="L55" s="16">
        <v>2</v>
      </c>
      <c r="M55" s="16">
        <v>10</v>
      </c>
      <c r="N55" s="16">
        <v>21.01</v>
      </c>
      <c r="O55" s="16">
        <v>20</v>
      </c>
      <c r="P55" s="16">
        <v>14.23</v>
      </c>
      <c r="Q55" s="16">
        <v>29.3</v>
      </c>
      <c r="R55" s="17">
        <f t="shared" si="0"/>
        <v>61.3</v>
      </c>
      <c r="S55" s="16">
        <v>100</v>
      </c>
      <c r="T55" s="18">
        <f t="shared" si="1"/>
        <v>0.613</v>
      </c>
      <c r="U55" s="19"/>
      <c r="V55" s="19">
        <f t="shared" si="2"/>
        <v>61.3</v>
      </c>
      <c r="W55" s="20" t="s">
        <v>71</v>
      </c>
      <c r="X55" s="14" t="s">
        <v>98</v>
      </c>
    </row>
    <row r="56" spans="1:24" ht="75">
      <c r="A56" s="14">
        <v>18</v>
      </c>
      <c r="B56" s="14" t="s">
        <v>48</v>
      </c>
      <c r="C56" s="14" t="s">
        <v>115</v>
      </c>
      <c r="D56" s="14" t="s">
        <v>116</v>
      </c>
      <c r="E56" s="14" t="s">
        <v>117</v>
      </c>
      <c r="F56" s="14" t="s">
        <v>86</v>
      </c>
      <c r="G56" s="14" t="s">
        <v>53</v>
      </c>
      <c r="H56" s="15">
        <v>40275</v>
      </c>
      <c r="I56" s="14" t="s">
        <v>54</v>
      </c>
      <c r="J56" s="14" t="s">
        <v>55</v>
      </c>
      <c r="K56" s="14">
        <v>7</v>
      </c>
      <c r="L56" s="16">
        <v>5</v>
      </c>
      <c r="M56" s="16">
        <v>15</v>
      </c>
      <c r="N56" s="16">
        <v>28.39</v>
      </c>
      <c r="O56" s="16">
        <v>14.8</v>
      </c>
      <c r="P56" s="16">
        <v>15.95</v>
      </c>
      <c r="Q56" s="16">
        <v>26.2</v>
      </c>
      <c r="R56" s="17">
        <f t="shared" si="0"/>
        <v>61</v>
      </c>
      <c r="S56" s="16">
        <v>100</v>
      </c>
      <c r="T56" s="18">
        <f t="shared" si="1"/>
        <v>0.61</v>
      </c>
      <c r="U56" s="19"/>
      <c r="V56" s="19">
        <f t="shared" si="2"/>
        <v>61</v>
      </c>
      <c r="W56" s="20" t="s">
        <v>71</v>
      </c>
      <c r="X56" s="14" t="s">
        <v>98</v>
      </c>
    </row>
    <row r="57" spans="1:24" ht="75">
      <c r="A57" s="14">
        <v>19</v>
      </c>
      <c r="B57" s="14" t="s">
        <v>48</v>
      </c>
      <c r="C57" s="14" t="s">
        <v>118</v>
      </c>
      <c r="D57" s="14" t="s">
        <v>59</v>
      </c>
      <c r="E57" s="14" t="s">
        <v>119</v>
      </c>
      <c r="F57" s="14" t="s">
        <v>86</v>
      </c>
      <c r="G57" s="14" t="s">
        <v>53</v>
      </c>
      <c r="H57" s="15">
        <v>39791</v>
      </c>
      <c r="I57" s="14" t="s">
        <v>54</v>
      </c>
      <c r="J57" s="14" t="s">
        <v>55</v>
      </c>
      <c r="K57" s="14">
        <v>8</v>
      </c>
      <c r="L57" s="16">
        <v>3</v>
      </c>
      <c r="M57" s="16">
        <v>17</v>
      </c>
      <c r="N57" s="16">
        <v>44.68</v>
      </c>
      <c r="O57" s="16">
        <v>9.4</v>
      </c>
      <c r="P57" s="16">
        <v>13.94</v>
      </c>
      <c r="Q57" s="16">
        <v>30</v>
      </c>
      <c r="R57" s="17">
        <f t="shared" si="0"/>
        <v>59.4</v>
      </c>
      <c r="S57" s="16">
        <v>100</v>
      </c>
      <c r="T57" s="18">
        <f t="shared" si="1"/>
        <v>0.594</v>
      </c>
      <c r="U57" s="19"/>
      <c r="V57" s="19">
        <f t="shared" si="2"/>
        <v>59.4</v>
      </c>
      <c r="W57" s="20" t="s">
        <v>71</v>
      </c>
      <c r="X57" s="14" t="s">
        <v>98</v>
      </c>
    </row>
    <row r="58" spans="1:24" ht="75">
      <c r="A58" s="14">
        <v>20</v>
      </c>
      <c r="B58" s="14" t="s">
        <v>48</v>
      </c>
      <c r="C58" s="14" t="s">
        <v>120</v>
      </c>
      <c r="D58" s="14" t="s">
        <v>121</v>
      </c>
      <c r="E58" s="14" t="s">
        <v>122</v>
      </c>
      <c r="F58" s="14" t="s">
        <v>67</v>
      </c>
      <c r="G58" s="14" t="s">
        <v>53</v>
      </c>
      <c r="H58" s="15" t="s">
        <v>123</v>
      </c>
      <c r="I58" s="14" t="s">
        <v>54</v>
      </c>
      <c r="J58" s="14" t="s">
        <v>55</v>
      </c>
      <c r="K58" s="14">
        <v>7</v>
      </c>
      <c r="L58" s="16">
        <v>4</v>
      </c>
      <c r="M58" s="16">
        <v>14</v>
      </c>
      <c r="N58" s="16">
        <v>29.77</v>
      </c>
      <c r="O58" s="16">
        <v>14.1</v>
      </c>
      <c r="P58" s="16">
        <v>19.93</v>
      </c>
      <c r="Q58" s="16">
        <v>26.2</v>
      </c>
      <c r="R58" s="17">
        <f t="shared" si="0"/>
        <v>58.3</v>
      </c>
      <c r="S58" s="16">
        <v>100</v>
      </c>
      <c r="T58" s="18">
        <f t="shared" si="1"/>
        <v>0.583</v>
      </c>
      <c r="U58" s="19"/>
      <c r="V58" s="19">
        <f t="shared" si="2"/>
        <v>58.3</v>
      </c>
      <c r="W58" s="20" t="s">
        <v>71</v>
      </c>
      <c r="X58" s="14" t="s">
        <v>98</v>
      </c>
    </row>
    <row r="59" spans="1:24" ht="75">
      <c r="A59" s="14">
        <v>21</v>
      </c>
      <c r="B59" s="14" t="s">
        <v>48</v>
      </c>
      <c r="C59" s="14" t="s">
        <v>124</v>
      </c>
      <c r="D59" s="14" t="s">
        <v>125</v>
      </c>
      <c r="E59" s="14" t="s">
        <v>126</v>
      </c>
      <c r="F59" s="14" t="s">
        <v>127</v>
      </c>
      <c r="G59" s="14" t="s">
        <v>53</v>
      </c>
      <c r="H59" s="15" t="s">
        <v>128</v>
      </c>
      <c r="I59" s="14" t="s">
        <v>54</v>
      </c>
      <c r="J59" s="14" t="s">
        <v>55</v>
      </c>
      <c r="K59" s="14">
        <v>8</v>
      </c>
      <c r="L59" s="16">
        <v>3</v>
      </c>
      <c r="M59" s="16">
        <v>15</v>
      </c>
      <c r="N59" s="16">
        <v>47.06</v>
      </c>
      <c r="O59" s="16">
        <v>8.9</v>
      </c>
      <c r="P59" s="16">
        <v>15.38</v>
      </c>
      <c r="Q59" s="16">
        <v>27.1</v>
      </c>
      <c r="R59" s="17">
        <f t="shared" si="0"/>
        <v>54</v>
      </c>
      <c r="S59" s="16">
        <v>100</v>
      </c>
      <c r="T59" s="18">
        <f t="shared" si="1"/>
        <v>0.54</v>
      </c>
      <c r="U59" s="19"/>
      <c r="V59" s="19">
        <f t="shared" si="2"/>
        <v>54</v>
      </c>
      <c r="W59" s="20" t="s">
        <v>71</v>
      </c>
      <c r="X59" s="14" t="s">
        <v>98</v>
      </c>
    </row>
    <row r="60" spans="1:24" ht="75">
      <c r="A60" s="14">
        <v>22</v>
      </c>
      <c r="B60" s="14" t="s">
        <v>48</v>
      </c>
      <c r="C60" s="14" t="s">
        <v>129</v>
      </c>
      <c r="D60" s="14" t="s">
        <v>130</v>
      </c>
      <c r="E60" s="14" t="s">
        <v>81</v>
      </c>
      <c r="F60" s="14" t="s">
        <v>131</v>
      </c>
      <c r="G60" s="14" t="s">
        <v>53</v>
      </c>
      <c r="H60" s="15">
        <v>40421</v>
      </c>
      <c r="I60" s="14" t="s">
        <v>54</v>
      </c>
      <c r="J60" s="14" t="s">
        <v>55</v>
      </c>
      <c r="K60" s="14">
        <v>7</v>
      </c>
      <c r="L60" s="16">
        <v>3</v>
      </c>
      <c r="M60" s="16">
        <v>10</v>
      </c>
      <c r="N60" s="16">
        <v>39.41</v>
      </c>
      <c r="O60" s="16">
        <v>10.6</v>
      </c>
      <c r="P60" s="16">
        <v>14.59</v>
      </c>
      <c r="Q60" s="16">
        <v>28.6</v>
      </c>
      <c r="R60" s="17">
        <f t="shared" si="0"/>
        <v>52.2</v>
      </c>
      <c r="S60" s="16">
        <v>100</v>
      </c>
      <c r="T60" s="18">
        <f t="shared" si="1"/>
        <v>0.522</v>
      </c>
      <c r="U60" s="19"/>
      <c r="V60" s="19">
        <f t="shared" si="2"/>
        <v>52.2</v>
      </c>
      <c r="W60" s="20" t="s">
        <v>71</v>
      </c>
      <c r="X60" s="14" t="s">
        <v>98</v>
      </c>
    </row>
    <row r="61" spans="1:24" ht="75">
      <c r="A61" s="14">
        <v>23</v>
      </c>
      <c r="B61" s="14" t="s">
        <v>48</v>
      </c>
      <c r="C61" s="14" t="s">
        <v>132</v>
      </c>
      <c r="D61" s="14" t="s">
        <v>133</v>
      </c>
      <c r="E61" s="14" t="s">
        <v>104</v>
      </c>
      <c r="F61" s="14" t="s">
        <v>93</v>
      </c>
      <c r="G61" s="14" t="s">
        <v>53</v>
      </c>
      <c r="H61" s="15">
        <v>39289</v>
      </c>
      <c r="I61" s="14" t="s">
        <v>54</v>
      </c>
      <c r="J61" s="14" t="s">
        <v>55</v>
      </c>
      <c r="K61" s="14">
        <v>10</v>
      </c>
      <c r="L61" s="16">
        <v>11.5</v>
      </c>
      <c r="M61" s="16">
        <v>28</v>
      </c>
      <c r="N61" s="16">
        <v>38.68</v>
      </c>
      <c r="O61" s="16">
        <v>38</v>
      </c>
      <c r="P61" s="16"/>
      <c r="Q61" s="16"/>
      <c r="R61" s="17">
        <f t="shared" si="0"/>
        <v>77.5</v>
      </c>
      <c r="S61" s="16">
        <v>100</v>
      </c>
      <c r="T61" s="18">
        <f t="shared" si="1"/>
        <v>0.775</v>
      </c>
      <c r="U61" s="19"/>
      <c r="V61" s="19">
        <f t="shared" si="2"/>
        <v>77.5</v>
      </c>
      <c r="W61" s="20" t="s">
        <v>56</v>
      </c>
      <c r="X61" s="14" t="s">
        <v>98</v>
      </c>
    </row>
    <row r="62" spans="1:24" ht="75">
      <c r="A62" s="14">
        <v>24</v>
      </c>
      <c r="B62" s="14" t="s">
        <v>48</v>
      </c>
      <c r="C62" s="14" t="s">
        <v>134</v>
      </c>
      <c r="D62" s="14" t="s">
        <v>135</v>
      </c>
      <c r="E62" s="14" t="s">
        <v>136</v>
      </c>
      <c r="F62" s="14" t="s">
        <v>137</v>
      </c>
      <c r="G62" s="14" t="s">
        <v>53</v>
      </c>
      <c r="H62" s="15">
        <v>39289</v>
      </c>
      <c r="I62" s="14" t="s">
        <v>54</v>
      </c>
      <c r="J62" s="14" t="s">
        <v>55</v>
      </c>
      <c r="K62" s="14">
        <v>10</v>
      </c>
      <c r="L62" s="16">
        <v>13.5</v>
      </c>
      <c r="M62" s="16">
        <v>24</v>
      </c>
      <c r="N62" s="16">
        <v>50.9</v>
      </c>
      <c r="O62" s="16">
        <v>29</v>
      </c>
      <c r="P62" s="16"/>
      <c r="Q62" s="16"/>
      <c r="R62" s="17">
        <f t="shared" si="0"/>
        <v>66.5</v>
      </c>
      <c r="S62" s="16">
        <v>100</v>
      </c>
      <c r="T62" s="18">
        <f t="shared" si="1"/>
        <v>0.665</v>
      </c>
      <c r="U62" s="19"/>
      <c r="V62" s="19">
        <f t="shared" si="2"/>
        <v>66.5</v>
      </c>
      <c r="W62" s="20" t="s">
        <v>61</v>
      </c>
      <c r="X62" s="14" t="s">
        <v>98</v>
      </c>
    </row>
    <row r="63" spans="1:24" ht="75">
      <c r="A63" s="14">
        <v>25</v>
      </c>
      <c r="B63" s="14" t="s">
        <v>48</v>
      </c>
      <c r="C63" s="14" t="s">
        <v>138</v>
      </c>
      <c r="D63" s="14" t="s">
        <v>139</v>
      </c>
      <c r="E63" s="14" t="s">
        <v>140</v>
      </c>
      <c r="F63" s="14" t="s">
        <v>105</v>
      </c>
      <c r="G63" s="14" t="s">
        <v>53</v>
      </c>
      <c r="H63" s="15">
        <v>39400</v>
      </c>
      <c r="I63" s="14" t="s">
        <v>54</v>
      </c>
      <c r="J63" s="14" t="s">
        <v>55</v>
      </c>
      <c r="K63" s="14">
        <v>10</v>
      </c>
      <c r="L63" s="16">
        <v>13</v>
      </c>
      <c r="M63" s="16">
        <v>16</v>
      </c>
      <c r="N63" s="16">
        <v>37.5</v>
      </c>
      <c r="O63" s="16">
        <v>40</v>
      </c>
      <c r="P63" s="16"/>
      <c r="Q63" s="16"/>
      <c r="R63" s="17">
        <f t="shared" si="0"/>
        <v>69</v>
      </c>
      <c r="S63" s="16">
        <v>100</v>
      </c>
      <c r="T63" s="18">
        <f t="shared" si="1"/>
        <v>0.69</v>
      </c>
      <c r="U63" s="19"/>
      <c r="V63" s="19">
        <f t="shared" si="2"/>
        <v>69</v>
      </c>
      <c r="W63" s="20" t="s">
        <v>71</v>
      </c>
      <c r="X63" s="14" t="s">
        <v>98</v>
      </c>
    </row>
    <row r="64" spans="1:24" ht="75">
      <c r="A64" s="14">
        <v>26</v>
      </c>
      <c r="B64" s="14" t="s">
        <v>48</v>
      </c>
      <c r="C64" s="14" t="s">
        <v>141</v>
      </c>
      <c r="D64" s="14" t="s">
        <v>142</v>
      </c>
      <c r="E64" s="14" t="s">
        <v>81</v>
      </c>
      <c r="F64" s="14" t="s">
        <v>67</v>
      </c>
      <c r="G64" s="14" t="s">
        <v>53</v>
      </c>
      <c r="H64" s="15">
        <v>39833</v>
      </c>
      <c r="I64" s="14" t="s">
        <v>54</v>
      </c>
      <c r="J64" s="14" t="s">
        <v>55</v>
      </c>
      <c r="K64" s="14">
        <v>9</v>
      </c>
      <c r="L64" s="16">
        <v>7.5</v>
      </c>
      <c r="M64" s="16">
        <v>23</v>
      </c>
      <c r="N64" s="16">
        <v>46.6</v>
      </c>
      <c r="O64" s="16">
        <v>32</v>
      </c>
      <c r="P64" s="16"/>
      <c r="Q64" s="16"/>
      <c r="R64" s="17">
        <f t="shared" si="0"/>
        <v>62.5</v>
      </c>
      <c r="S64" s="16">
        <v>100</v>
      </c>
      <c r="T64" s="18">
        <f t="shared" si="1"/>
        <v>0.625</v>
      </c>
      <c r="U64" s="19"/>
      <c r="V64" s="19">
        <f t="shared" si="2"/>
        <v>62.5</v>
      </c>
      <c r="W64" s="20" t="s">
        <v>71</v>
      </c>
      <c r="X64" s="14" t="s">
        <v>143</v>
      </c>
    </row>
    <row r="65" spans="1:24" ht="75">
      <c r="A65" s="14">
        <v>27</v>
      </c>
      <c r="B65" s="14" t="s">
        <v>48</v>
      </c>
      <c r="C65" s="14" t="s">
        <v>144</v>
      </c>
      <c r="D65" s="14" t="s">
        <v>145</v>
      </c>
      <c r="E65" s="14" t="s">
        <v>81</v>
      </c>
      <c r="F65" s="14" t="s">
        <v>67</v>
      </c>
      <c r="G65" s="14" t="s">
        <v>53</v>
      </c>
      <c r="H65" s="15">
        <v>39694</v>
      </c>
      <c r="I65" s="14" t="s">
        <v>54</v>
      </c>
      <c r="J65" s="14" t="s">
        <v>55</v>
      </c>
      <c r="K65" s="14">
        <v>9</v>
      </c>
      <c r="L65" s="16">
        <v>12.5</v>
      </c>
      <c r="M65" s="16">
        <v>13</v>
      </c>
      <c r="N65" s="16">
        <v>45.2</v>
      </c>
      <c r="O65" s="16">
        <v>33</v>
      </c>
      <c r="P65" s="16"/>
      <c r="Q65" s="16"/>
      <c r="R65" s="17">
        <f t="shared" si="0"/>
        <v>58.5</v>
      </c>
      <c r="S65" s="16">
        <v>100</v>
      </c>
      <c r="T65" s="18">
        <f t="shared" si="1"/>
        <v>0.585</v>
      </c>
      <c r="U65" s="19"/>
      <c r="V65" s="19">
        <f t="shared" si="2"/>
        <v>58.5</v>
      </c>
      <c r="W65" s="20" t="s">
        <v>71</v>
      </c>
      <c r="X65" s="14" t="s">
        <v>143</v>
      </c>
    </row>
    <row r="66" spans="1:24" ht="75">
      <c r="A66" s="14">
        <v>28</v>
      </c>
      <c r="B66" s="14" t="s">
        <v>48</v>
      </c>
      <c r="C66" s="14" t="s">
        <v>146</v>
      </c>
      <c r="D66" s="14" t="s">
        <v>147</v>
      </c>
      <c r="E66" s="14" t="s">
        <v>101</v>
      </c>
      <c r="F66" s="14" t="s">
        <v>67</v>
      </c>
      <c r="G66" s="14" t="s">
        <v>53</v>
      </c>
      <c r="H66" s="15">
        <v>39186</v>
      </c>
      <c r="I66" s="14" t="s">
        <v>54</v>
      </c>
      <c r="J66" s="14" t="s">
        <v>55</v>
      </c>
      <c r="K66" s="14">
        <v>10</v>
      </c>
      <c r="L66" s="16">
        <v>12</v>
      </c>
      <c r="M66" s="16">
        <v>13</v>
      </c>
      <c r="N66" s="16">
        <v>54.6</v>
      </c>
      <c r="O66" s="16">
        <v>27</v>
      </c>
      <c r="P66" s="16"/>
      <c r="Q66" s="16"/>
      <c r="R66" s="17">
        <f t="shared" si="0"/>
        <v>52</v>
      </c>
      <c r="S66" s="16">
        <v>100</v>
      </c>
      <c r="T66" s="18">
        <f t="shared" si="1"/>
        <v>0.52</v>
      </c>
      <c r="U66" s="19"/>
      <c r="V66" s="19">
        <f t="shared" si="2"/>
        <v>52</v>
      </c>
      <c r="W66" s="20" t="s">
        <v>71</v>
      </c>
      <c r="X66" s="14" t="s">
        <v>98</v>
      </c>
    </row>
    <row r="67" spans="1:24" ht="18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1"/>
      <c r="O67" s="2"/>
      <c r="P67" s="21"/>
      <c r="Q67" s="2"/>
      <c r="R67" s="2"/>
      <c r="S67" s="2"/>
      <c r="T67" s="2"/>
      <c r="U67" s="2"/>
      <c r="V67" s="2"/>
      <c r="W67" s="2"/>
      <c r="X67" s="2"/>
    </row>
    <row r="68" spans="1:26" ht="50.25" customHeight="1">
      <c r="A68" s="25" t="s">
        <v>148</v>
      </c>
      <c r="B68" s="25"/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2"/>
      <c r="V68" s="22"/>
      <c r="W68" s="22"/>
      <c r="X68" s="22"/>
      <c r="Y68" s="22"/>
      <c r="Z68" s="22"/>
    </row>
    <row r="69" spans="1:26" ht="45.75" customHeight="1">
      <c r="A69" s="25" t="s">
        <v>149</v>
      </c>
      <c r="B69" s="25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2"/>
      <c r="V69" s="22"/>
      <c r="W69" s="22"/>
      <c r="X69" s="22"/>
      <c r="Y69" s="22"/>
      <c r="Z69" s="22"/>
    </row>
  </sheetData>
  <sheetProtection selectLockedCells="1" selectUnlockedCells="1"/>
  <autoFilter ref="A38:X66"/>
  <mergeCells count="28">
    <mergeCell ref="A1:W1"/>
    <mergeCell ref="A2:W2"/>
    <mergeCell ref="A3:W3"/>
    <mergeCell ref="O4:S4"/>
    <mergeCell ref="A5:W5"/>
    <mergeCell ref="A6:W6"/>
    <mergeCell ref="A7:W7"/>
    <mergeCell ref="A8:W8"/>
    <mergeCell ref="A10:W10"/>
    <mergeCell ref="A12:W12"/>
    <mergeCell ref="A16:W16"/>
    <mergeCell ref="A17:W17"/>
    <mergeCell ref="A18:W18"/>
    <mergeCell ref="A20:W20"/>
    <mergeCell ref="A21:W21"/>
    <mergeCell ref="A23:X23"/>
    <mergeCell ref="A24:X24"/>
    <mergeCell ref="A25:X25"/>
    <mergeCell ref="A35:X35"/>
    <mergeCell ref="A36:W36"/>
    <mergeCell ref="A68:T68"/>
    <mergeCell ref="A69:T69"/>
    <mergeCell ref="A27:X27"/>
    <mergeCell ref="A28:X28"/>
    <mergeCell ref="A29:W29"/>
    <mergeCell ref="A31:W31"/>
    <mergeCell ref="A32:W32"/>
    <mergeCell ref="A34:W34"/>
  </mergeCells>
  <printOptions horizontalCentered="1"/>
  <pageMargins left="0.39375" right="0.39375" top="0.39375" bottom="0.39375" header="0.5118110236220472" footer="0.5118110236220472"/>
  <pageSetup horizontalDpi="300" verticalDpi="300" orientation="landscape" paperSize="9" scale="33"/>
  <rowBreaks count="1" manualBreakCount="1">
    <brk id="6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Ученик</dc:creator>
  <cp:keywords/>
  <dc:description/>
  <cp:lastModifiedBy>x</cp:lastModifiedBy>
  <dcterms:created xsi:type="dcterms:W3CDTF">2023-10-20T15:27:52Z</dcterms:created>
  <dcterms:modified xsi:type="dcterms:W3CDTF">2023-11-03T08:55:53Z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DA9642CBFF794A52B477D924B7F736B8_12</vt:lpwstr>
  </property>
  <property fmtid="{D5CDD505-2E9C-101B-9397-08002B2CF9AE}" pid="3" name="KSOProductBuildVer">
    <vt:lpwstr>1049-12.2.0.13266</vt:lpwstr>
  </property>
</Properties>
</file>