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'Лист1'!$A$37:$X$61</definedName>
    <definedName name="Excel_BuiltIn__FilterDatabase" localSheetId="0">'Лист1'!$A$37:$X$37</definedName>
    <definedName name="Excel_BuiltIn_Print_Area" localSheetId="0">'Лист1'!$A$36:$X$64</definedName>
    <definedName name="_xlnm.Print_Area" localSheetId="0">'Лист1'!$A$36:$X$64</definedName>
  </definedNames>
  <calcPr fullCalcOnLoad="1"/>
</workbook>
</file>

<file path=xl/sharedStrings.xml><?xml version="1.0" encoding="utf-8"?>
<sst xmlns="http://schemas.openxmlformats.org/spreadsheetml/2006/main" count="327" uniqueCount="172">
  <si>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</si>
  <si>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</si>
  <si>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</si>
  <si>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«30"октября 2023 г.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</si>
  <si>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</si>
  <si>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</si>
  <si>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- 24    , 4 класс - 0   , 5 класс -  0  , 6 класс -  6   ,  7 класс - 8  , 8 класс -  4   , 9 класс - 4    , 10 класс - 0   , 11 класс -  2  .</t>
    </r>
  </si>
  <si>
    <t>На заседании присутствовали 5 члена жюри.</t>
  </si>
  <si>
    <t>Председатель жюри: Захарова Виктория Родионовна</t>
  </si>
  <si>
    <t>Секретарь жюри: Иванникова Наталия Георгиевна</t>
  </si>
  <si>
    <t>Члены жюри: Телегина Ольга Владимировна, Климов Павел Владимирович, Соколова Евгения Юрьевна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</si>
  <si>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</si>
  <si>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</si>
  <si>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физической культуре.</t>
    </r>
  </si>
  <si>
    <t xml:space="preserve">Слушали: </t>
  </si>
  <si>
    <r>
      <rPr>
        <sz val="14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физической культуре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</si>
  <si>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</si>
  <si>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- 3    , 4 класс -  0  , 5 класс - 0    , 6 класс -  1   ,  7 класс - 0  , 8 класс -  1   , 9 класс -  1  , 10 класс -  0  , 11 класс -  0  .</t>
    </r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</si>
  <si>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- 5      , «ПРОТИВ» - 0            , «ВОЗДЕРЖАЛИСЬ» - 0  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</si>
  <si>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</si>
  <si>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</si>
  <si>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</si>
  <si>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</si>
  <si>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</si>
  <si>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</si>
  <si>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</si>
  <si>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</si>
  <si>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</si>
  <si>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</si>
  <si>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</si>
  <si>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</si>
  <si>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</si>
  <si>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</si>
  <si>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</si>
  <si>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</si>
  <si>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</si>
  <si>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</si>
  <si>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</si>
  <si>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</si>
  <si>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</si>
  <si>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</si>
  <si>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</si>
  <si>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</si>
  <si>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</si>
  <si>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</si>
  <si>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г.Мичуринск</t>
  </si>
  <si>
    <t>Ф0606</t>
  </si>
  <si>
    <t>Хаустов</t>
  </si>
  <si>
    <t>Владислав</t>
  </si>
  <si>
    <t>Сергеевич</t>
  </si>
  <si>
    <t>м</t>
  </si>
  <si>
    <t>Российская Федерация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</si>
  <si>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</si>
  <si>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13,6</t>
  </si>
  <si>
    <t>Победитель</t>
  </si>
  <si>
    <t>Захарова Виктория Родионовна</t>
  </si>
  <si>
    <t>Ф0614</t>
  </si>
  <si>
    <t>Стукалин</t>
  </si>
  <si>
    <t>Даниил</t>
  </si>
  <si>
    <t>Игоревич</t>
  </si>
  <si>
    <t>13,4</t>
  </si>
  <si>
    <t>Призер</t>
  </si>
  <si>
    <t>Ф0605</t>
  </si>
  <si>
    <t xml:space="preserve">Матушкин </t>
  </si>
  <si>
    <t>Михаил</t>
  </si>
  <si>
    <t>Александрович</t>
  </si>
  <si>
    <t>13,8</t>
  </si>
  <si>
    <t>участник</t>
  </si>
  <si>
    <t>Ф0601</t>
  </si>
  <si>
    <t xml:space="preserve">Стрельников </t>
  </si>
  <si>
    <t>Александр</t>
  </si>
  <si>
    <t>15,2</t>
  </si>
  <si>
    <t>Ф0612</t>
  </si>
  <si>
    <t xml:space="preserve">Ковальский </t>
  </si>
  <si>
    <t>14,4</t>
  </si>
  <si>
    <t>Ф0608</t>
  </si>
  <si>
    <t>Дегтярев</t>
  </si>
  <si>
    <t>Артём</t>
  </si>
  <si>
    <t>14,2</t>
  </si>
  <si>
    <t>Ф0802</t>
  </si>
  <si>
    <t>Колесов</t>
  </si>
  <si>
    <t>Матвей</t>
  </si>
  <si>
    <t>33,58</t>
  </si>
  <si>
    <t>14,21</t>
  </si>
  <si>
    <t>Ф0803</t>
  </si>
  <si>
    <t>Наумов</t>
  </si>
  <si>
    <t>Тимур</t>
  </si>
  <si>
    <t>Вячеславович</t>
  </si>
  <si>
    <t>21,61</t>
  </si>
  <si>
    <t>13,29</t>
  </si>
  <si>
    <t>Ф0705</t>
  </si>
  <si>
    <t>Чуканов</t>
  </si>
  <si>
    <t>Арсений</t>
  </si>
  <si>
    <t>21,42</t>
  </si>
  <si>
    <t>13,97</t>
  </si>
  <si>
    <t>Климов Павел Владимирович</t>
  </si>
  <si>
    <t>Ф0804</t>
  </si>
  <si>
    <t>Соколов</t>
  </si>
  <si>
    <t>Егор</t>
  </si>
  <si>
    <t>Юрьевич</t>
  </si>
  <si>
    <t>34,17</t>
  </si>
  <si>
    <t>13,26</t>
  </si>
  <si>
    <t>Ф0711</t>
  </si>
  <si>
    <t>Домбай</t>
  </si>
  <si>
    <t>Валерий</t>
  </si>
  <si>
    <t>Иванович</t>
  </si>
  <si>
    <t>34,91</t>
  </si>
  <si>
    <t>13,50</t>
  </si>
  <si>
    <t>Ф0805</t>
  </si>
  <si>
    <t>Петров</t>
  </si>
  <si>
    <t>37,48</t>
  </si>
  <si>
    <t>13,58</t>
  </si>
  <si>
    <t>Ф0707</t>
  </si>
  <si>
    <t xml:space="preserve">Просветов </t>
  </si>
  <si>
    <t>Антон</t>
  </si>
  <si>
    <t>Дмитриевич</t>
  </si>
  <si>
    <t>51,48</t>
  </si>
  <si>
    <t>13,56</t>
  </si>
  <si>
    <t>Ф0712</t>
  </si>
  <si>
    <t>Назриев</t>
  </si>
  <si>
    <t>Сино</t>
  </si>
  <si>
    <t>Наврузович</t>
  </si>
  <si>
    <t>31,27</t>
  </si>
  <si>
    <t>13,59</t>
  </si>
  <si>
    <t>Ф0704</t>
  </si>
  <si>
    <t>Антонов</t>
  </si>
  <si>
    <t>Никита</t>
  </si>
  <si>
    <t>Романович</t>
  </si>
  <si>
    <t>38,04</t>
  </si>
  <si>
    <t>12,42</t>
  </si>
  <si>
    <t>Ф0709</t>
  </si>
  <si>
    <t>Кравец</t>
  </si>
  <si>
    <t>Николай</t>
  </si>
  <si>
    <t>40,16</t>
  </si>
  <si>
    <t>14,20</t>
  </si>
  <si>
    <t>Ф0701</t>
  </si>
  <si>
    <t>Голубев</t>
  </si>
  <si>
    <t>Андреевич</t>
  </si>
  <si>
    <t>38,71</t>
  </si>
  <si>
    <t>13,73</t>
  </si>
  <si>
    <t>Ф0708</t>
  </si>
  <si>
    <t>Букмайер</t>
  </si>
  <si>
    <t xml:space="preserve">Давид </t>
  </si>
  <si>
    <t>Николаевич</t>
  </si>
  <si>
    <t>41,15</t>
  </si>
  <si>
    <t>15,78</t>
  </si>
  <si>
    <t>Ф0901</t>
  </si>
  <si>
    <t>Толмачев</t>
  </si>
  <si>
    <t>Данилович</t>
  </si>
  <si>
    <t>38,38</t>
  </si>
  <si>
    <t>Ф0906</t>
  </si>
  <si>
    <t>Галкин</t>
  </si>
  <si>
    <t>Артемий</t>
  </si>
  <si>
    <t>47,82</t>
  </si>
  <si>
    <t>Ф0902</t>
  </si>
  <si>
    <t>Нагайченко</t>
  </si>
  <si>
    <t>Иван</t>
  </si>
  <si>
    <t>44,48</t>
  </si>
  <si>
    <t>Ф1104</t>
  </si>
  <si>
    <t xml:space="preserve">Самойлов </t>
  </si>
  <si>
    <t>Максим</t>
  </si>
  <si>
    <t>0</t>
  </si>
  <si>
    <t>Телегина Ольга Владимировна</t>
  </si>
  <si>
    <t>Ф1103</t>
  </si>
  <si>
    <t>Семиколенов</t>
  </si>
  <si>
    <t>Викторович</t>
  </si>
  <si>
    <t>Ф0908</t>
  </si>
  <si>
    <t>Петрович</t>
  </si>
  <si>
    <r>
      <rPr>
        <sz val="18"/>
        <color indexed="8"/>
        <rFont val="Times New Roman"/>
        <family val="1"/>
      </rPr>
      <t xml:space="preserve">     Председатель: Захарова Виктория Родионовна 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</si>
  <si>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rPr>
        <sz val="18"/>
        <color indexed="8"/>
        <rFont val="Times New Roman"/>
        <family val="1"/>
      </rPr>
      <t xml:space="preserve">    Секретарь: Иванникова Наталия Георгиевна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</si>
  <si>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2. Количество призеров: </t>
    </r>
    <r>
      <rPr>
        <b/>
        <sz val="14"/>
        <color indexed="8"/>
        <rFont val="Times New Roman"/>
        <family val="1"/>
      </rPr>
      <t>всего  - 4   , 4 класс -  0  , 5 класс - 0   , 6 класс -  1   ,  7 класс - 1  , 8 класс -  1   , 9 класс -  1  , 10 класс -  0  , 11 класс -  0   .</t>
    </r>
  </si>
  <si>
    <t>В ходе проведения школьного этапа олимпиады было удалено 0 участников, рассмотрено _0_ апелляций, из них: удовлетворено__, отклонено__.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</si>
</sst>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="59" zoomScaleNormal="59" zoomScaleSheetLayoutView="87" zoomScalePageLayoutView="0" workbookViewId="0" topLeftCell="A1">
      <selection activeCell="B35" sqref="B35:W3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0.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2" customFormat="1" ht="23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2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2" customFormat="1" ht="18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2" customFormat="1" ht="18.75">
      <c r="A4" s="3"/>
      <c r="B4" s="4"/>
      <c r="C4" s="4"/>
      <c r="D4" s="4"/>
      <c r="E4" s="4"/>
      <c r="F4" s="4"/>
      <c r="G4" s="4"/>
      <c r="H4" s="4"/>
      <c r="I4" s="4"/>
      <c r="J4" s="4"/>
      <c r="K4" s="33" t="s">
        <v>3</v>
      </c>
      <c r="L4" s="33"/>
      <c r="M4" s="33"/>
      <c r="N4" s="33"/>
      <c r="O4" s="33"/>
      <c r="P4" s="33"/>
      <c r="Q4" s="33"/>
      <c r="R4" s="4"/>
      <c r="S4" s="4"/>
      <c r="T4" s="4"/>
      <c r="U4" s="4"/>
      <c r="V4" s="4"/>
      <c r="W4" s="4"/>
    </row>
    <row r="5" spans="1:23" s="2" customFormat="1" ht="18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2" customFormat="1" ht="18.7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2" customFormat="1" ht="18.75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2" customFormat="1" ht="18.75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2" customFormat="1" ht="18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7"/>
      <c r="Q9" s="6"/>
      <c r="R9" s="6"/>
      <c r="S9" s="6"/>
      <c r="T9" s="6"/>
      <c r="U9" s="6"/>
      <c r="V9" s="6"/>
      <c r="W9" s="6"/>
    </row>
    <row r="10" spans="1:23" s="2" customFormat="1" ht="18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7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s="2" customFormat="1" ht="18.7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7"/>
      <c r="Q13" s="6"/>
      <c r="R13" s="6"/>
      <c r="S13" s="6"/>
      <c r="T13" s="6"/>
      <c r="U13" s="6"/>
      <c r="V13" s="6"/>
      <c r="W13" s="6"/>
    </row>
    <row r="14" spans="1:23" s="2" customFormat="1" ht="18.7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7"/>
      <c r="Q14" s="6"/>
      <c r="R14" s="6"/>
      <c r="S14" s="6"/>
      <c r="T14" s="6"/>
      <c r="U14" s="6"/>
      <c r="V14" s="6"/>
      <c r="W14" s="6"/>
    </row>
    <row r="15" spans="1:23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7"/>
      <c r="Q15" s="6"/>
      <c r="R15" s="6"/>
      <c r="S15" s="6"/>
      <c r="T15" s="6"/>
      <c r="U15" s="6"/>
      <c r="V15" s="6"/>
      <c r="W15" s="6"/>
    </row>
    <row r="16" spans="1:23" s="2" customFormat="1" ht="18.75">
      <c r="A16" s="37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s="2" customFormat="1" ht="18.75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2" customFormat="1" ht="18.75">
      <c r="A18" s="34" t="s">
        <v>13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2" customFormat="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7"/>
      <c r="Q19" s="6"/>
      <c r="R19" s="6"/>
      <c r="S19" s="6"/>
      <c r="T19" s="6"/>
      <c r="U19" s="6"/>
      <c r="V19" s="6"/>
      <c r="W19" s="6"/>
    </row>
    <row r="20" spans="1:23" s="2" customFormat="1" ht="18.75">
      <c r="A20" s="37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s="2" customFormat="1" ht="18.75">
      <c r="A21" s="35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s="2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7"/>
      <c r="Q22" s="6"/>
      <c r="R22" s="6"/>
      <c r="S22" s="6"/>
      <c r="T22" s="6"/>
      <c r="U22" s="6"/>
      <c r="V22" s="6"/>
      <c r="W22" s="6"/>
    </row>
    <row r="23" s="34" customFormat="1" ht="18.75">
      <c r="A23" s="34" t="s">
        <v>16</v>
      </c>
    </row>
    <row r="24" s="34" customFormat="1" ht="18.75">
      <c r="A24" s="34" t="s">
        <v>17</v>
      </c>
    </row>
    <row r="25" s="34" customFormat="1" ht="18.75">
      <c r="A25" s="34" t="s">
        <v>170</v>
      </c>
    </row>
    <row r="26" spans="1:23" s="2" customFormat="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7"/>
      <c r="Q26" s="6"/>
      <c r="R26" s="6"/>
      <c r="S26" s="6"/>
      <c r="T26" s="6"/>
      <c r="U26" s="6"/>
      <c r="V26" s="6"/>
      <c r="W26" s="6"/>
    </row>
    <row r="27" s="34" customFormat="1" ht="18.75">
      <c r="A27" s="34" t="s">
        <v>171</v>
      </c>
    </row>
    <row r="28" s="34" customFormat="1" ht="18.75"/>
    <row r="29" spans="1:23" s="2" customFormat="1" ht="18.75">
      <c r="A29" s="8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8"/>
      <c r="P29" s="9"/>
      <c r="Q29" s="8"/>
      <c r="R29" s="8"/>
      <c r="S29" s="8"/>
      <c r="T29" s="8"/>
      <c r="U29" s="8"/>
      <c r="V29" s="8"/>
      <c r="W29" s="8"/>
    </row>
    <row r="30" spans="1:23" s="2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9"/>
      <c r="Q30" s="8"/>
      <c r="R30" s="8"/>
      <c r="S30" s="8"/>
      <c r="T30" s="8"/>
      <c r="U30" s="8"/>
      <c r="V30" s="8"/>
      <c r="W30" s="8"/>
    </row>
    <row r="31" spans="1:23" s="2" customFormat="1" ht="18.7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s="2" customFormat="1" ht="18.75">
      <c r="A32" s="38" t="s">
        <v>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s="2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9"/>
      <c r="Q33" s="8"/>
      <c r="R33" s="8"/>
      <c r="S33" s="8"/>
      <c r="T33" s="8"/>
      <c r="U33" s="8"/>
      <c r="V33" s="8"/>
      <c r="W33" s="8"/>
    </row>
    <row r="34" spans="1:23" ht="22.5" customHeight="1">
      <c r="A34" s="39" t="s">
        <v>21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22.5" customHeight="1">
      <c r="A35" s="10"/>
      <c r="B35" s="39" t="s">
        <v>52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4:16" s="11" customFormat="1" ht="15">
      <c r="N36" s="12"/>
      <c r="P36" s="12"/>
    </row>
    <row r="37" spans="1:24" ht="96" customHeight="1">
      <c r="A37" s="13" t="s">
        <v>22</v>
      </c>
      <c r="B37" s="13" t="s">
        <v>23</v>
      </c>
      <c r="C37" s="13" t="s">
        <v>24</v>
      </c>
      <c r="D37" s="13" t="s">
        <v>25</v>
      </c>
      <c r="E37" s="13" t="s">
        <v>26</v>
      </c>
      <c r="F37" s="13" t="s">
        <v>27</v>
      </c>
      <c r="G37" s="13" t="s">
        <v>28</v>
      </c>
      <c r="H37" s="14" t="s">
        <v>29</v>
      </c>
      <c r="I37" s="13" t="s">
        <v>30</v>
      </c>
      <c r="J37" s="13" t="s">
        <v>31</v>
      </c>
      <c r="K37" s="14" t="s">
        <v>32</v>
      </c>
      <c r="L37" s="13" t="s">
        <v>33</v>
      </c>
      <c r="M37" s="13" t="s">
        <v>34</v>
      </c>
      <c r="N37" s="15" t="s">
        <v>35</v>
      </c>
      <c r="O37" s="13" t="s">
        <v>36</v>
      </c>
      <c r="P37" s="15" t="s">
        <v>37</v>
      </c>
      <c r="Q37" s="13" t="s">
        <v>36</v>
      </c>
      <c r="R37" s="14" t="s">
        <v>38</v>
      </c>
      <c r="S37" s="14" t="s">
        <v>39</v>
      </c>
      <c r="T37" s="14" t="s">
        <v>40</v>
      </c>
      <c r="U37" s="14" t="s">
        <v>41</v>
      </c>
      <c r="V37" s="14" t="s">
        <v>42</v>
      </c>
      <c r="W37" s="14" t="s">
        <v>43</v>
      </c>
      <c r="X37" s="13" t="s">
        <v>44</v>
      </c>
    </row>
    <row r="38" spans="1:24" ht="74.25" customHeight="1">
      <c r="A38" s="16">
        <v>1</v>
      </c>
      <c r="B38" s="16" t="s">
        <v>45</v>
      </c>
      <c r="C38" s="17" t="s">
        <v>46</v>
      </c>
      <c r="D38" s="17" t="s">
        <v>47</v>
      </c>
      <c r="E38" s="17" t="s">
        <v>48</v>
      </c>
      <c r="F38" s="17" t="s">
        <v>49</v>
      </c>
      <c r="G38" s="17" t="s">
        <v>50</v>
      </c>
      <c r="H38" s="18">
        <v>40743</v>
      </c>
      <c r="I38" s="17" t="s">
        <v>51</v>
      </c>
      <c r="J38" s="17" t="s">
        <v>52</v>
      </c>
      <c r="K38" s="19">
        <v>6</v>
      </c>
      <c r="L38" s="20">
        <v>11</v>
      </c>
      <c r="M38" s="20">
        <v>36</v>
      </c>
      <c r="N38" s="21"/>
      <c r="O38" s="20"/>
      <c r="P38" s="21" t="s">
        <v>53</v>
      </c>
      <c r="Q38" s="20">
        <v>39.4</v>
      </c>
      <c r="R38" s="22">
        <f aca="true" t="shared" si="0" ref="R38:R61">SUM(L38:Q38)</f>
        <v>86.4</v>
      </c>
      <c r="S38" s="20">
        <v>100</v>
      </c>
      <c r="T38" s="23">
        <f aca="true" t="shared" si="1" ref="T38:T61">R38/S38</f>
        <v>0.8640000000000001</v>
      </c>
      <c r="U38" s="24"/>
      <c r="V38" s="24">
        <f aca="true" t="shared" si="2" ref="V38:V61">SUM(R38,U38)</f>
        <v>86.4</v>
      </c>
      <c r="W38" s="25" t="s">
        <v>54</v>
      </c>
      <c r="X38" s="16" t="s">
        <v>55</v>
      </c>
    </row>
    <row r="39" spans="1:24" ht="48" customHeight="1">
      <c r="A39" s="16">
        <v>2</v>
      </c>
      <c r="B39" s="16" t="s">
        <v>45</v>
      </c>
      <c r="C39" s="16" t="s">
        <v>56</v>
      </c>
      <c r="D39" s="16" t="s">
        <v>57</v>
      </c>
      <c r="E39" s="16" t="s">
        <v>58</v>
      </c>
      <c r="F39" s="16" t="s">
        <v>59</v>
      </c>
      <c r="G39" s="16" t="s">
        <v>50</v>
      </c>
      <c r="H39" s="26">
        <v>40728</v>
      </c>
      <c r="I39" s="17" t="s">
        <v>51</v>
      </c>
      <c r="J39" s="17" t="s">
        <v>52</v>
      </c>
      <c r="K39" s="16">
        <v>6</v>
      </c>
      <c r="L39" s="20">
        <v>7</v>
      </c>
      <c r="M39" s="20">
        <v>18</v>
      </c>
      <c r="N39" s="21"/>
      <c r="O39" s="20"/>
      <c r="P39" s="21" t="s">
        <v>60</v>
      </c>
      <c r="Q39" s="20">
        <v>40</v>
      </c>
      <c r="R39" s="22">
        <f t="shared" si="0"/>
        <v>65</v>
      </c>
      <c r="S39" s="20">
        <v>100</v>
      </c>
      <c r="T39" s="23">
        <f t="shared" si="1"/>
        <v>0.65</v>
      </c>
      <c r="U39" s="24"/>
      <c r="V39" s="24">
        <f t="shared" si="2"/>
        <v>65</v>
      </c>
      <c r="W39" s="25" t="s">
        <v>61</v>
      </c>
      <c r="X39" s="16" t="s">
        <v>55</v>
      </c>
    </row>
    <row r="40" spans="1:24" ht="93.75">
      <c r="A40" s="16">
        <v>3</v>
      </c>
      <c r="B40" s="16" t="s">
        <v>45</v>
      </c>
      <c r="C40" s="16" t="s">
        <v>62</v>
      </c>
      <c r="D40" s="16" t="s">
        <v>63</v>
      </c>
      <c r="E40" s="16" t="s">
        <v>64</v>
      </c>
      <c r="F40" s="16" t="s">
        <v>65</v>
      </c>
      <c r="G40" s="27" t="s">
        <v>50</v>
      </c>
      <c r="H40" s="26">
        <v>40823</v>
      </c>
      <c r="I40" s="17" t="s">
        <v>51</v>
      </c>
      <c r="J40" s="17" t="s">
        <v>52</v>
      </c>
      <c r="K40" s="16">
        <v>6</v>
      </c>
      <c r="L40" s="20">
        <v>8</v>
      </c>
      <c r="M40" s="20">
        <v>16</v>
      </c>
      <c r="N40" s="21"/>
      <c r="O40" s="20"/>
      <c r="P40" s="21" t="s">
        <v>66</v>
      </c>
      <c r="Q40" s="20">
        <v>38.8</v>
      </c>
      <c r="R40" s="22">
        <f t="shared" si="0"/>
        <v>62.8</v>
      </c>
      <c r="S40" s="20">
        <v>100</v>
      </c>
      <c r="T40" s="23">
        <f t="shared" si="1"/>
        <v>0.628</v>
      </c>
      <c r="U40" s="24"/>
      <c r="V40" s="24">
        <f t="shared" si="2"/>
        <v>62.8</v>
      </c>
      <c r="W40" s="25" t="s">
        <v>67</v>
      </c>
      <c r="X40" s="16" t="s">
        <v>55</v>
      </c>
    </row>
    <row r="41" spans="1:24" ht="93.75">
      <c r="A41" s="16">
        <v>4</v>
      </c>
      <c r="B41" s="16" t="s">
        <v>45</v>
      </c>
      <c r="C41" s="16" t="s">
        <v>68</v>
      </c>
      <c r="D41" s="16" t="s">
        <v>69</v>
      </c>
      <c r="E41" s="16" t="s">
        <v>70</v>
      </c>
      <c r="F41" s="16" t="s">
        <v>59</v>
      </c>
      <c r="G41" s="16" t="s">
        <v>50</v>
      </c>
      <c r="H41" s="26">
        <v>40705</v>
      </c>
      <c r="I41" s="17" t="s">
        <v>51</v>
      </c>
      <c r="J41" s="17" t="s">
        <v>52</v>
      </c>
      <c r="K41" s="16">
        <v>6</v>
      </c>
      <c r="L41" s="20">
        <v>5</v>
      </c>
      <c r="M41" s="20">
        <v>20</v>
      </c>
      <c r="N41" s="21"/>
      <c r="O41" s="20"/>
      <c r="P41" s="21" t="s">
        <v>71</v>
      </c>
      <c r="Q41" s="20">
        <v>35.3</v>
      </c>
      <c r="R41" s="22">
        <f t="shared" si="0"/>
        <v>60.3</v>
      </c>
      <c r="S41" s="20">
        <v>100</v>
      </c>
      <c r="T41" s="23">
        <f t="shared" si="1"/>
        <v>0.603</v>
      </c>
      <c r="U41" s="24"/>
      <c r="V41" s="24">
        <f t="shared" si="2"/>
        <v>60.3</v>
      </c>
      <c r="W41" s="25" t="s">
        <v>67</v>
      </c>
      <c r="X41" s="16" t="s">
        <v>55</v>
      </c>
    </row>
    <row r="42" spans="1:24" ht="93.75">
      <c r="A42" s="16">
        <v>5</v>
      </c>
      <c r="B42" s="16" t="s">
        <v>45</v>
      </c>
      <c r="C42" s="16" t="s">
        <v>72</v>
      </c>
      <c r="D42" s="16" t="s">
        <v>73</v>
      </c>
      <c r="E42" s="16" t="s">
        <v>58</v>
      </c>
      <c r="F42" s="16" t="s">
        <v>49</v>
      </c>
      <c r="G42" s="28" t="s">
        <v>50</v>
      </c>
      <c r="H42" s="26">
        <v>40659</v>
      </c>
      <c r="I42" s="17" t="s">
        <v>51</v>
      </c>
      <c r="J42" s="17" t="s">
        <v>52</v>
      </c>
      <c r="K42" s="16">
        <v>6</v>
      </c>
      <c r="L42" s="20">
        <v>8</v>
      </c>
      <c r="M42" s="20">
        <v>11</v>
      </c>
      <c r="N42" s="21"/>
      <c r="O42" s="20"/>
      <c r="P42" s="21" t="s">
        <v>74</v>
      </c>
      <c r="Q42" s="20">
        <v>37.2</v>
      </c>
      <c r="R42" s="22">
        <f t="shared" si="0"/>
        <v>56.2</v>
      </c>
      <c r="S42" s="20">
        <v>100</v>
      </c>
      <c r="T42" s="23">
        <f t="shared" si="1"/>
        <v>0.562</v>
      </c>
      <c r="U42" s="24"/>
      <c r="V42" s="24">
        <f t="shared" si="2"/>
        <v>56.2</v>
      </c>
      <c r="W42" s="25" t="s">
        <v>67</v>
      </c>
      <c r="X42" s="16" t="s">
        <v>55</v>
      </c>
    </row>
    <row r="43" spans="1:24" ht="93.75">
      <c r="A43" s="16">
        <v>6</v>
      </c>
      <c r="B43" s="16" t="s">
        <v>45</v>
      </c>
      <c r="C43" s="16" t="s">
        <v>75</v>
      </c>
      <c r="D43" s="16" t="s">
        <v>76</v>
      </c>
      <c r="E43" s="16" t="s">
        <v>77</v>
      </c>
      <c r="F43" s="16" t="s">
        <v>65</v>
      </c>
      <c r="G43" s="16" t="s">
        <v>50</v>
      </c>
      <c r="H43" s="26">
        <v>40703</v>
      </c>
      <c r="I43" s="17" t="s">
        <v>51</v>
      </c>
      <c r="J43" s="17" t="s">
        <v>52</v>
      </c>
      <c r="K43" s="16">
        <v>6</v>
      </c>
      <c r="L43" s="20">
        <v>10</v>
      </c>
      <c r="M43" s="20">
        <v>7</v>
      </c>
      <c r="N43" s="21"/>
      <c r="O43" s="20"/>
      <c r="P43" s="21" t="s">
        <v>78</v>
      </c>
      <c r="Q43" s="20">
        <v>37.7</v>
      </c>
      <c r="R43" s="22">
        <f t="shared" si="0"/>
        <v>54.7</v>
      </c>
      <c r="S43" s="20">
        <v>100</v>
      </c>
      <c r="T43" s="23">
        <f t="shared" si="1"/>
        <v>0.547</v>
      </c>
      <c r="U43" s="24"/>
      <c r="V43" s="24">
        <f t="shared" si="2"/>
        <v>54.7</v>
      </c>
      <c r="W43" s="25" t="s">
        <v>67</v>
      </c>
      <c r="X43" s="16" t="s">
        <v>55</v>
      </c>
    </row>
    <row r="44" spans="1:24" ht="93.75">
      <c r="A44" s="16">
        <v>7</v>
      </c>
      <c r="B44" s="16" t="s">
        <v>45</v>
      </c>
      <c r="C44" s="16" t="s">
        <v>79</v>
      </c>
      <c r="D44" s="16" t="s">
        <v>80</v>
      </c>
      <c r="E44" s="16" t="s">
        <v>81</v>
      </c>
      <c r="F44" s="16" t="s">
        <v>65</v>
      </c>
      <c r="G44" s="16" t="s">
        <v>50</v>
      </c>
      <c r="H44" s="26">
        <v>39828</v>
      </c>
      <c r="I44" s="17" t="s">
        <v>51</v>
      </c>
      <c r="J44" s="17" t="s">
        <v>52</v>
      </c>
      <c r="K44" s="16">
        <v>8</v>
      </c>
      <c r="L44" s="20">
        <v>17</v>
      </c>
      <c r="M44" s="20">
        <v>24</v>
      </c>
      <c r="N44" s="21" t="s">
        <v>82</v>
      </c>
      <c r="O44" s="20">
        <v>12.8</v>
      </c>
      <c r="P44" s="21" t="s">
        <v>83</v>
      </c>
      <c r="Q44" s="20">
        <v>26.2</v>
      </c>
      <c r="R44" s="22">
        <f t="shared" si="0"/>
        <v>80</v>
      </c>
      <c r="S44" s="20">
        <v>100</v>
      </c>
      <c r="T44" s="23">
        <f t="shared" si="1"/>
        <v>0.8</v>
      </c>
      <c r="U44" s="24"/>
      <c r="V44" s="24">
        <f t="shared" si="2"/>
        <v>80</v>
      </c>
      <c r="W44" s="25" t="s">
        <v>54</v>
      </c>
      <c r="X44" s="16" t="s">
        <v>55</v>
      </c>
    </row>
    <row r="45" spans="1:24" ht="93.75">
      <c r="A45" s="16">
        <v>8</v>
      </c>
      <c r="B45" s="16" t="s">
        <v>45</v>
      </c>
      <c r="C45" s="16" t="s">
        <v>84</v>
      </c>
      <c r="D45" s="16" t="s">
        <v>85</v>
      </c>
      <c r="E45" s="16" t="s">
        <v>86</v>
      </c>
      <c r="F45" s="16" t="s">
        <v>87</v>
      </c>
      <c r="G45" s="16" t="s">
        <v>50</v>
      </c>
      <c r="H45" s="26">
        <v>40107</v>
      </c>
      <c r="I45" s="17" t="s">
        <v>51</v>
      </c>
      <c r="J45" s="17" t="s">
        <v>52</v>
      </c>
      <c r="K45" s="16">
        <v>8</v>
      </c>
      <c r="L45" s="20">
        <v>12</v>
      </c>
      <c r="M45" s="20">
        <v>19</v>
      </c>
      <c r="N45" s="21" t="s">
        <v>88</v>
      </c>
      <c r="O45" s="20">
        <v>19.8</v>
      </c>
      <c r="P45" s="21" t="s">
        <v>89</v>
      </c>
      <c r="Q45" s="20">
        <v>28</v>
      </c>
      <c r="R45" s="22">
        <f t="shared" si="0"/>
        <v>78.8</v>
      </c>
      <c r="S45" s="20">
        <v>100</v>
      </c>
      <c r="T45" s="23">
        <f t="shared" si="1"/>
        <v>0.7879999999999999</v>
      </c>
      <c r="U45" s="24"/>
      <c r="V45" s="24">
        <f t="shared" si="2"/>
        <v>78.8</v>
      </c>
      <c r="W45" s="25" t="s">
        <v>61</v>
      </c>
      <c r="X45" s="16" t="s">
        <v>55</v>
      </c>
    </row>
    <row r="46" spans="1:27" ht="93.75">
      <c r="A46" s="16">
        <v>9</v>
      </c>
      <c r="B46" s="16" t="s">
        <v>45</v>
      </c>
      <c r="C46" s="16" t="s">
        <v>90</v>
      </c>
      <c r="D46" s="16" t="s">
        <v>91</v>
      </c>
      <c r="E46" s="16" t="s">
        <v>92</v>
      </c>
      <c r="F46" s="16" t="s">
        <v>65</v>
      </c>
      <c r="G46" s="16" t="s">
        <v>50</v>
      </c>
      <c r="H46" s="26">
        <v>40418</v>
      </c>
      <c r="I46" s="17" t="s">
        <v>51</v>
      </c>
      <c r="J46" s="17" t="s">
        <v>52</v>
      </c>
      <c r="K46" s="16">
        <v>7</v>
      </c>
      <c r="L46" s="20">
        <v>5</v>
      </c>
      <c r="M46" s="20">
        <v>21</v>
      </c>
      <c r="N46" s="21" t="s">
        <v>93</v>
      </c>
      <c r="O46" s="20">
        <v>20</v>
      </c>
      <c r="P46" s="21" t="s">
        <v>94</v>
      </c>
      <c r="Q46" s="20">
        <v>26.7</v>
      </c>
      <c r="R46" s="22">
        <f t="shared" si="0"/>
        <v>72.7</v>
      </c>
      <c r="S46" s="20">
        <v>100</v>
      </c>
      <c r="T46" s="23">
        <f t="shared" si="1"/>
        <v>0.727</v>
      </c>
      <c r="U46" s="24"/>
      <c r="V46" s="24">
        <f t="shared" si="2"/>
        <v>72.7</v>
      </c>
      <c r="W46" s="25" t="s">
        <v>61</v>
      </c>
      <c r="X46" s="16" t="s">
        <v>95</v>
      </c>
      <c r="AA46" s="29"/>
    </row>
    <row r="47" spans="1:24" ht="93.75">
      <c r="A47" s="16">
        <v>10</v>
      </c>
      <c r="B47" s="16" t="s">
        <v>45</v>
      </c>
      <c r="C47" s="16" t="s">
        <v>96</v>
      </c>
      <c r="D47" s="16" t="s">
        <v>97</v>
      </c>
      <c r="E47" s="16" t="s">
        <v>98</v>
      </c>
      <c r="F47" s="16" t="s">
        <v>99</v>
      </c>
      <c r="G47" s="16" t="s">
        <v>50</v>
      </c>
      <c r="H47" s="26">
        <v>39835</v>
      </c>
      <c r="I47" s="17" t="s">
        <v>51</v>
      </c>
      <c r="J47" s="17" t="s">
        <v>52</v>
      </c>
      <c r="K47" s="16">
        <v>8</v>
      </c>
      <c r="L47" s="20">
        <v>4</v>
      </c>
      <c r="M47" s="20">
        <v>25</v>
      </c>
      <c r="N47" s="21" t="s">
        <v>100</v>
      </c>
      <c r="O47" s="20">
        <v>12.5</v>
      </c>
      <c r="P47" s="21" t="s">
        <v>101</v>
      </c>
      <c r="Q47" s="20">
        <v>28.1</v>
      </c>
      <c r="R47" s="22">
        <f t="shared" si="0"/>
        <v>69.6</v>
      </c>
      <c r="S47" s="20">
        <v>100</v>
      </c>
      <c r="T47" s="23">
        <f t="shared" si="1"/>
        <v>0.696</v>
      </c>
      <c r="U47" s="24"/>
      <c r="V47" s="24">
        <f t="shared" si="2"/>
        <v>69.6</v>
      </c>
      <c r="W47" s="25" t="s">
        <v>67</v>
      </c>
      <c r="X47" s="16" t="s">
        <v>55</v>
      </c>
    </row>
    <row r="48" spans="1:24" ht="93.75">
      <c r="A48" s="16">
        <v>11</v>
      </c>
      <c r="B48" s="16" t="s">
        <v>45</v>
      </c>
      <c r="C48" s="16" t="s">
        <v>102</v>
      </c>
      <c r="D48" s="16" t="s">
        <v>103</v>
      </c>
      <c r="E48" s="16" t="s">
        <v>104</v>
      </c>
      <c r="F48" s="16" t="s">
        <v>105</v>
      </c>
      <c r="G48" s="16" t="s">
        <v>50</v>
      </c>
      <c r="H48" s="26">
        <v>40420</v>
      </c>
      <c r="I48" s="17" t="s">
        <v>51</v>
      </c>
      <c r="J48" s="17" t="s">
        <v>52</v>
      </c>
      <c r="K48" s="16">
        <v>7</v>
      </c>
      <c r="L48" s="20">
        <v>4.5</v>
      </c>
      <c r="M48" s="20">
        <v>23</v>
      </c>
      <c r="N48" s="21" t="s">
        <v>106</v>
      </c>
      <c r="O48" s="20">
        <v>12.3</v>
      </c>
      <c r="P48" s="21" t="s">
        <v>107</v>
      </c>
      <c r="Q48" s="20">
        <v>27.6</v>
      </c>
      <c r="R48" s="22">
        <f t="shared" si="0"/>
        <v>67.4</v>
      </c>
      <c r="S48" s="20">
        <v>100</v>
      </c>
      <c r="T48" s="23">
        <f t="shared" si="1"/>
        <v>0.674</v>
      </c>
      <c r="U48" s="24"/>
      <c r="V48" s="24">
        <f t="shared" si="2"/>
        <v>67.4</v>
      </c>
      <c r="W48" s="25" t="s">
        <v>67</v>
      </c>
      <c r="X48" s="16" t="s">
        <v>95</v>
      </c>
    </row>
    <row r="49" spans="1:24" ht="93.75">
      <c r="A49" s="16">
        <v>12</v>
      </c>
      <c r="B49" s="16" t="s">
        <v>45</v>
      </c>
      <c r="C49" s="16" t="s">
        <v>108</v>
      </c>
      <c r="D49" s="16" t="s">
        <v>109</v>
      </c>
      <c r="E49" s="16" t="s">
        <v>70</v>
      </c>
      <c r="F49" s="16" t="s">
        <v>99</v>
      </c>
      <c r="G49" s="16" t="s">
        <v>50</v>
      </c>
      <c r="H49" s="26">
        <v>39779</v>
      </c>
      <c r="I49" s="17" t="s">
        <v>51</v>
      </c>
      <c r="J49" s="17" t="s">
        <v>52</v>
      </c>
      <c r="K49" s="16">
        <v>8</v>
      </c>
      <c r="L49" s="20">
        <v>4</v>
      </c>
      <c r="M49" s="20">
        <v>24</v>
      </c>
      <c r="N49" s="21" t="s">
        <v>110</v>
      </c>
      <c r="O49" s="20">
        <v>11.4</v>
      </c>
      <c r="P49" s="21" t="s">
        <v>111</v>
      </c>
      <c r="Q49" s="20">
        <v>27.4</v>
      </c>
      <c r="R49" s="22">
        <f t="shared" si="0"/>
        <v>66.8</v>
      </c>
      <c r="S49" s="20">
        <v>100</v>
      </c>
      <c r="T49" s="23">
        <f t="shared" si="1"/>
        <v>0.6679999999999999</v>
      </c>
      <c r="U49" s="24"/>
      <c r="V49" s="24">
        <f t="shared" si="2"/>
        <v>66.8</v>
      </c>
      <c r="W49" s="25" t="s">
        <v>67</v>
      </c>
      <c r="X49" s="16" t="s">
        <v>55</v>
      </c>
    </row>
    <row r="50" spans="1:24" ht="93.75">
      <c r="A50" s="16">
        <v>13</v>
      </c>
      <c r="B50" s="16" t="s">
        <v>45</v>
      </c>
      <c r="C50" s="16" t="s">
        <v>112</v>
      </c>
      <c r="D50" s="16" t="s">
        <v>113</v>
      </c>
      <c r="E50" s="16" t="s">
        <v>114</v>
      </c>
      <c r="F50" s="16" t="s">
        <v>115</v>
      </c>
      <c r="G50" s="16" t="s">
        <v>50</v>
      </c>
      <c r="H50" s="26">
        <v>40530</v>
      </c>
      <c r="I50" s="17" t="s">
        <v>51</v>
      </c>
      <c r="J50" s="17" t="s">
        <v>52</v>
      </c>
      <c r="K50" s="16">
        <v>7</v>
      </c>
      <c r="L50" s="20">
        <v>8</v>
      </c>
      <c r="M50" s="20">
        <v>22</v>
      </c>
      <c r="N50" s="21" t="s">
        <v>116</v>
      </c>
      <c r="O50" s="20">
        <v>8.3</v>
      </c>
      <c r="P50" s="21" t="s">
        <v>117</v>
      </c>
      <c r="Q50" s="20">
        <v>27.5</v>
      </c>
      <c r="R50" s="22">
        <f t="shared" si="0"/>
        <v>65.8</v>
      </c>
      <c r="S50" s="20">
        <v>100</v>
      </c>
      <c r="T50" s="23">
        <f t="shared" si="1"/>
        <v>0.6579999999999999</v>
      </c>
      <c r="U50" s="24"/>
      <c r="V50" s="24">
        <f t="shared" si="2"/>
        <v>65.8</v>
      </c>
      <c r="W50" s="25" t="s">
        <v>67</v>
      </c>
      <c r="X50" s="16" t="s">
        <v>95</v>
      </c>
    </row>
    <row r="51" spans="1:24" ht="93.75">
      <c r="A51" s="16">
        <v>14</v>
      </c>
      <c r="B51" s="16" t="s">
        <v>45</v>
      </c>
      <c r="C51" s="16" t="s">
        <v>118</v>
      </c>
      <c r="D51" s="16" t="s">
        <v>119</v>
      </c>
      <c r="E51" s="16" t="s">
        <v>120</v>
      </c>
      <c r="F51" s="16" t="s">
        <v>121</v>
      </c>
      <c r="G51" s="16" t="s">
        <v>50</v>
      </c>
      <c r="H51" s="26">
        <v>40402</v>
      </c>
      <c r="I51" s="17" t="s">
        <v>51</v>
      </c>
      <c r="J51" s="17" t="s">
        <v>52</v>
      </c>
      <c r="K51" s="16">
        <v>7</v>
      </c>
      <c r="L51" s="20">
        <v>3.5</v>
      </c>
      <c r="M51" s="20">
        <v>20</v>
      </c>
      <c r="N51" s="21" t="s">
        <v>122</v>
      </c>
      <c r="O51" s="20">
        <v>13.7</v>
      </c>
      <c r="P51" s="21" t="s">
        <v>123</v>
      </c>
      <c r="Q51" s="20">
        <v>27.4</v>
      </c>
      <c r="R51" s="22">
        <f t="shared" si="0"/>
        <v>64.6</v>
      </c>
      <c r="S51" s="20">
        <v>100</v>
      </c>
      <c r="T51" s="23">
        <f t="shared" si="1"/>
        <v>0.6459999999999999</v>
      </c>
      <c r="U51" s="24"/>
      <c r="V51" s="24">
        <f t="shared" si="2"/>
        <v>64.6</v>
      </c>
      <c r="W51" s="25" t="s">
        <v>67</v>
      </c>
      <c r="X51" s="16" t="s">
        <v>95</v>
      </c>
    </row>
    <row r="52" spans="1:24" ht="93.75">
      <c r="A52" s="16">
        <v>15</v>
      </c>
      <c r="B52" s="16" t="s">
        <v>45</v>
      </c>
      <c r="C52" s="16" t="s">
        <v>124</v>
      </c>
      <c r="D52" s="16" t="s">
        <v>125</v>
      </c>
      <c r="E52" s="16" t="s">
        <v>126</v>
      </c>
      <c r="F52" s="16" t="s">
        <v>127</v>
      </c>
      <c r="G52" s="16" t="s">
        <v>50</v>
      </c>
      <c r="H52" s="26">
        <v>40281</v>
      </c>
      <c r="I52" s="17" t="s">
        <v>51</v>
      </c>
      <c r="J52" s="17" t="s">
        <v>52</v>
      </c>
      <c r="K52" s="16">
        <v>7</v>
      </c>
      <c r="L52" s="20">
        <v>5</v>
      </c>
      <c r="M52" s="20">
        <v>18</v>
      </c>
      <c r="N52" s="21" t="s">
        <v>128</v>
      </c>
      <c r="O52" s="20">
        <v>11.3</v>
      </c>
      <c r="P52" s="21" t="s">
        <v>129</v>
      </c>
      <c r="Q52" s="20">
        <v>30</v>
      </c>
      <c r="R52" s="22">
        <f t="shared" si="0"/>
        <v>64.3</v>
      </c>
      <c r="S52" s="20">
        <v>100</v>
      </c>
      <c r="T52" s="23">
        <f t="shared" si="1"/>
        <v>0.643</v>
      </c>
      <c r="U52" s="24"/>
      <c r="V52" s="24">
        <f t="shared" si="2"/>
        <v>64.3</v>
      </c>
      <c r="W52" s="25" t="s">
        <v>67</v>
      </c>
      <c r="X52" s="16" t="s">
        <v>95</v>
      </c>
    </row>
    <row r="53" spans="1:24" ht="93.75">
      <c r="A53" s="16">
        <v>16</v>
      </c>
      <c r="B53" s="16" t="s">
        <v>45</v>
      </c>
      <c r="C53" s="16" t="s">
        <v>130</v>
      </c>
      <c r="D53" s="16" t="s">
        <v>131</v>
      </c>
      <c r="E53" s="16" t="s">
        <v>132</v>
      </c>
      <c r="F53" s="16" t="s">
        <v>115</v>
      </c>
      <c r="G53" s="16" t="s">
        <v>50</v>
      </c>
      <c r="H53" s="26">
        <v>40401</v>
      </c>
      <c r="I53" s="17" t="s">
        <v>51</v>
      </c>
      <c r="J53" s="17" t="s">
        <v>52</v>
      </c>
      <c r="K53" s="16">
        <v>7</v>
      </c>
      <c r="L53" s="20">
        <v>3</v>
      </c>
      <c r="M53" s="20">
        <v>24</v>
      </c>
      <c r="N53" s="21" t="s">
        <v>133</v>
      </c>
      <c r="O53" s="20">
        <v>10.7</v>
      </c>
      <c r="P53" s="21" t="s">
        <v>134</v>
      </c>
      <c r="Q53" s="20">
        <v>26.2</v>
      </c>
      <c r="R53" s="22">
        <f t="shared" si="0"/>
        <v>63.900000000000006</v>
      </c>
      <c r="S53" s="20">
        <v>100</v>
      </c>
      <c r="T53" s="23">
        <f t="shared" si="1"/>
        <v>0.639</v>
      </c>
      <c r="U53" s="24"/>
      <c r="V53" s="24">
        <f t="shared" si="2"/>
        <v>63.900000000000006</v>
      </c>
      <c r="W53" s="25" t="s">
        <v>67</v>
      </c>
      <c r="X53" s="16" t="s">
        <v>95</v>
      </c>
    </row>
    <row r="54" spans="1:24" ht="93.75">
      <c r="A54" s="16">
        <v>17</v>
      </c>
      <c r="B54" s="16" t="s">
        <v>45</v>
      </c>
      <c r="C54" s="16" t="s">
        <v>135</v>
      </c>
      <c r="D54" s="16" t="s">
        <v>136</v>
      </c>
      <c r="E54" s="16" t="s">
        <v>48</v>
      </c>
      <c r="F54" s="16" t="s">
        <v>137</v>
      </c>
      <c r="G54" s="16" t="s">
        <v>50</v>
      </c>
      <c r="H54" s="26">
        <v>40327</v>
      </c>
      <c r="I54" s="17" t="s">
        <v>51</v>
      </c>
      <c r="J54" s="17" t="s">
        <v>52</v>
      </c>
      <c r="K54" s="16">
        <v>7</v>
      </c>
      <c r="L54" s="20">
        <v>2.5</v>
      </c>
      <c r="M54" s="20">
        <v>13</v>
      </c>
      <c r="N54" s="21" t="s">
        <v>138</v>
      </c>
      <c r="O54" s="20">
        <v>11.1</v>
      </c>
      <c r="P54" s="21" t="s">
        <v>139</v>
      </c>
      <c r="Q54" s="20">
        <v>27.1</v>
      </c>
      <c r="R54" s="22">
        <f t="shared" si="0"/>
        <v>53.7</v>
      </c>
      <c r="S54" s="20">
        <v>100</v>
      </c>
      <c r="T54" s="23">
        <f t="shared" si="1"/>
        <v>0.537</v>
      </c>
      <c r="U54" s="24"/>
      <c r="V54" s="24">
        <f t="shared" si="2"/>
        <v>53.7</v>
      </c>
      <c r="W54" s="25" t="s">
        <v>67</v>
      </c>
      <c r="X54" s="16" t="s">
        <v>95</v>
      </c>
    </row>
    <row r="55" spans="1:24" ht="93.75">
      <c r="A55" s="16">
        <v>18</v>
      </c>
      <c r="B55" s="16" t="s">
        <v>45</v>
      </c>
      <c r="C55" s="16" t="s">
        <v>140</v>
      </c>
      <c r="D55" s="16" t="s">
        <v>141</v>
      </c>
      <c r="E55" s="16" t="s">
        <v>142</v>
      </c>
      <c r="F55" s="16" t="s">
        <v>143</v>
      </c>
      <c r="G55" s="16" t="s">
        <v>50</v>
      </c>
      <c r="H55" s="26">
        <v>40565</v>
      </c>
      <c r="I55" s="17" t="s">
        <v>51</v>
      </c>
      <c r="J55" s="17" t="s">
        <v>52</v>
      </c>
      <c r="K55" s="16">
        <v>7</v>
      </c>
      <c r="L55" s="20">
        <v>6</v>
      </c>
      <c r="M55" s="20">
        <v>12</v>
      </c>
      <c r="N55" s="21" t="s">
        <v>144</v>
      </c>
      <c r="O55" s="20">
        <v>10.4</v>
      </c>
      <c r="P55" s="21" t="s">
        <v>145</v>
      </c>
      <c r="Q55" s="20">
        <v>23.6</v>
      </c>
      <c r="R55" s="22">
        <f t="shared" si="0"/>
        <v>52</v>
      </c>
      <c r="S55" s="20">
        <v>100</v>
      </c>
      <c r="T55" s="23">
        <f t="shared" si="1"/>
        <v>0.52</v>
      </c>
      <c r="U55" s="24"/>
      <c r="V55" s="24">
        <f t="shared" si="2"/>
        <v>52</v>
      </c>
      <c r="W55" s="25" t="s">
        <v>67</v>
      </c>
      <c r="X55" s="16" t="s">
        <v>95</v>
      </c>
    </row>
    <row r="56" spans="1:24" ht="93.75">
      <c r="A56" s="16">
        <v>19</v>
      </c>
      <c r="B56" s="16" t="s">
        <v>45</v>
      </c>
      <c r="C56" s="16" t="s">
        <v>146</v>
      </c>
      <c r="D56" s="16" t="s">
        <v>147</v>
      </c>
      <c r="E56" s="16" t="s">
        <v>98</v>
      </c>
      <c r="F56" s="16" t="s">
        <v>148</v>
      </c>
      <c r="G56" s="16" t="s">
        <v>50</v>
      </c>
      <c r="H56" s="26">
        <v>39760</v>
      </c>
      <c r="I56" s="17" t="s">
        <v>51</v>
      </c>
      <c r="J56" s="17" t="s">
        <v>52</v>
      </c>
      <c r="K56" s="16">
        <v>9</v>
      </c>
      <c r="L56" s="20">
        <v>17</v>
      </c>
      <c r="M56" s="20">
        <v>40</v>
      </c>
      <c r="N56" s="21" t="s">
        <v>149</v>
      </c>
      <c r="O56" s="20">
        <v>40</v>
      </c>
      <c r="P56" s="21"/>
      <c r="Q56" s="20"/>
      <c r="R56" s="22">
        <f t="shared" si="0"/>
        <v>97</v>
      </c>
      <c r="S56" s="20">
        <v>100</v>
      </c>
      <c r="T56" s="23">
        <f t="shared" si="1"/>
        <v>0.97</v>
      </c>
      <c r="U56" s="24"/>
      <c r="V56" s="24">
        <f t="shared" si="2"/>
        <v>97</v>
      </c>
      <c r="W56" s="25" t="s">
        <v>54</v>
      </c>
      <c r="X56" s="16" t="s">
        <v>95</v>
      </c>
    </row>
    <row r="57" spans="1:24" ht="93.75">
      <c r="A57" s="16">
        <v>20</v>
      </c>
      <c r="B57" s="16" t="s">
        <v>45</v>
      </c>
      <c r="C57" s="16" t="s">
        <v>150</v>
      </c>
      <c r="D57" s="16" t="s">
        <v>151</v>
      </c>
      <c r="E57" s="16" t="s">
        <v>152</v>
      </c>
      <c r="F57" s="16" t="s">
        <v>115</v>
      </c>
      <c r="G57" s="16" t="s">
        <v>50</v>
      </c>
      <c r="H57" s="26">
        <v>39604</v>
      </c>
      <c r="I57" s="17" t="s">
        <v>51</v>
      </c>
      <c r="J57" s="17" t="s">
        <v>52</v>
      </c>
      <c r="K57" s="16">
        <v>9</v>
      </c>
      <c r="L57" s="20">
        <v>15.5</v>
      </c>
      <c r="M57" s="20">
        <v>30</v>
      </c>
      <c r="N57" s="21" t="s">
        <v>153</v>
      </c>
      <c r="O57" s="20">
        <v>32.1</v>
      </c>
      <c r="P57" s="21"/>
      <c r="Q57" s="20"/>
      <c r="R57" s="22">
        <f t="shared" si="0"/>
        <v>77.6</v>
      </c>
      <c r="S57" s="20">
        <v>100</v>
      </c>
      <c r="T57" s="23">
        <f t="shared" si="1"/>
        <v>0.7759999999999999</v>
      </c>
      <c r="U57" s="24"/>
      <c r="V57" s="24">
        <f t="shared" si="2"/>
        <v>77.6</v>
      </c>
      <c r="W57" s="25" t="s">
        <v>61</v>
      </c>
      <c r="X57" s="16" t="s">
        <v>95</v>
      </c>
    </row>
    <row r="58" spans="1:24" ht="93.75">
      <c r="A58" s="16">
        <v>21</v>
      </c>
      <c r="B58" s="16" t="s">
        <v>45</v>
      </c>
      <c r="C58" s="16" t="s">
        <v>154</v>
      </c>
      <c r="D58" s="16" t="s">
        <v>155</v>
      </c>
      <c r="E58" s="16" t="s">
        <v>156</v>
      </c>
      <c r="F58" s="16" t="s">
        <v>115</v>
      </c>
      <c r="G58" s="16" t="s">
        <v>50</v>
      </c>
      <c r="H58" s="26">
        <v>39562</v>
      </c>
      <c r="I58" s="17" t="s">
        <v>51</v>
      </c>
      <c r="J58" s="17" t="s">
        <v>52</v>
      </c>
      <c r="K58" s="16">
        <v>9</v>
      </c>
      <c r="L58" s="20">
        <v>13.5</v>
      </c>
      <c r="M58" s="20">
        <v>29</v>
      </c>
      <c r="N58" s="21" t="s">
        <v>157</v>
      </c>
      <c r="O58" s="20">
        <v>34.5</v>
      </c>
      <c r="P58" s="21"/>
      <c r="Q58" s="20"/>
      <c r="R58" s="22">
        <f t="shared" si="0"/>
        <v>77</v>
      </c>
      <c r="S58" s="20">
        <v>100</v>
      </c>
      <c r="T58" s="23">
        <f t="shared" si="1"/>
        <v>0.77</v>
      </c>
      <c r="U58" s="24"/>
      <c r="V58" s="24">
        <f t="shared" si="2"/>
        <v>77</v>
      </c>
      <c r="W58" s="25" t="s">
        <v>67</v>
      </c>
      <c r="X58" s="16" t="s">
        <v>95</v>
      </c>
    </row>
    <row r="59" spans="1:24" ht="93.75">
      <c r="A59" s="16">
        <v>22</v>
      </c>
      <c r="B59" s="16" t="s">
        <v>45</v>
      </c>
      <c r="C59" s="16" t="s">
        <v>158</v>
      </c>
      <c r="D59" s="16" t="s">
        <v>159</v>
      </c>
      <c r="E59" s="16" t="s">
        <v>160</v>
      </c>
      <c r="F59" s="16" t="s">
        <v>49</v>
      </c>
      <c r="G59" s="16" t="s">
        <v>50</v>
      </c>
      <c r="H59" s="26">
        <v>38902</v>
      </c>
      <c r="I59" s="17" t="s">
        <v>51</v>
      </c>
      <c r="J59" s="17" t="s">
        <v>52</v>
      </c>
      <c r="K59" s="16">
        <v>11</v>
      </c>
      <c r="L59" s="20">
        <v>14.5</v>
      </c>
      <c r="M59" s="20">
        <v>36</v>
      </c>
      <c r="N59" s="21" t="s">
        <v>161</v>
      </c>
      <c r="O59" s="20">
        <v>0</v>
      </c>
      <c r="P59" s="21"/>
      <c r="Q59" s="20"/>
      <c r="R59" s="22">
        <f t="shared" si="0"/>
        <v>50.5</v>
      </c>
      <c r="S59" s="20">
        <v>100</v>
      </c>
      <c r="T59" s="23">
        <f t="shared" si="1"/>
        <v>0.505</v>
      </c>
      <c r="U59" s="24"/>
      <c r="V59" s="24">
        <f t="shared" si="2"/>
        <v>50.5</v>
      </c>
      <c r="W59" s="25" t="s">
        <v>67</v>
      </c>
      <c r="X59" s="16" t="s">
        <v>162</v>
      </c>
    </row>
    <row r="60" spans="1:24" ht="93.75">
      <c r="A60" s="16">
        <v>23</v>
      </c>
      <c r="B60" s="16" t="s">
        <v>45</v>
      </c>
      <c r="C60" s="16" t="s">
        <v>163</v>
      </c>
      <c r="D60" s="16" t="s">
        <v>164</v>
      </c>
      <c r="E60" s="16" t="s">
        <v>160</v>
      </c>
      <c r="F60" s="16" t="s">
        <v>165</v>
      </c>
      <c r="G60" s="16" t="s">
        <v>50</v>
      </c>
      <c r="H60" s="26">
        <v>39075</v>
      </c>
      <c r="I60" s="17" t="s">
        <v>51</v>
      </c>
      <c r="J60" s="17" t="s">
        <v>52</v>
      </c>
      <c r="K60" s="16">
        <v>11</v>
      </c>
      <c r="L60" s="20">
        <v>15.5</v>
      </c>
      <c r="M60" s="20">
        <v>35</v>
      </c>
      <c r="N60" s="21" t="s">
        <v>161</v>
      </c>
      <c r="O60" s="20">
        <v>0</v>
      </c>
      <c r="P60" s="21"/>
      <c r="Q60" s="20"/>
      <c r="R60" s="22">
        <f t="shared" si="0"/>
        <v>50.5</v>
      </c>
      <c r="S60" s="20">
        <v>100</v>
      </c>
      <c r="T60" s="23">
        <f t="shared" si="1"/>
        <v>0.505</v>
      </c>
      <c r="U60" s="24"/>
      <c r="V60" s="24">
        <f t="shared" si="2"/>
        <v>50.5</v>
      </c>
      <c r="W60" s="25" t="s">
        <v>67</v>
      </c>
      <c r="X60" s="16" t="s">
        <v>162</v>
      </c>
    </row>
    <row r="61" spans="1:24" ht="93.75">
      <c r="A61" s="16">
        <v>24</v>
      </c>
      <c r="B61" s="16" t="s">
        <v>45</v>
      </c>
      <c r="C61" s="16" t="s">
        <v>166</v>
      </c>
      <c r="D61" s="16" t="s">
        <v>109</v>
      </c>
      <c r="E61" s="16" t="s">
        <v>98</v>
      </c>
      <c r="F61" s="16" t="s">
        <v>167</v>
      </c>
      <c r="G61" s="16" t="s">
        <v>50</v>
      </c>
      <c r="H61" s="26">
        <v>39476</v>
      </c>
      <c r="I61" s="17" t="s">
        <v>51</v>
      </c>
      <c r="J61" s="17" t="s">
        <v>52</v>
      </c>
      <c r="K61" s="16">
        <v>9</v>
      </c>
      <c r="L61" s="20">
        <v>9</v>
      </c>
      <c r="M61" s="20">
        <v>0</v>
      </c>
      <c r="N61" s="21" t="s">
        <v>161</v>
      </c>
      <c r="O61" s="20">
        <v>0</v>
      </c>
      <c r="P61" s="21"/>
      <c r="Q61" s="20"/>
      <c r="R61" s="22">
        <f t="shared" si="0"/>
        <v>9</v>
      </c>
      <c r="S61" s="20">
        <v>100</v>
      </c>
      <c r="T61" s="23">
        <f t="shared" si="1"/>
        <v>0.09</v>
      </c>
      <c r="U61" s="24"/>
      <c r="V61" s="24">
        <f t="shared" si="2"/>
        <v>9</v>
      </c>
      <c r="W61" s="25" t="s">
        <v>67</v>
      </c>
      <c r="X61" s="16" t="s">
        <v>95</v>
      </c>
    </row>
    <row r="62" spans="1:24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0"/>
      <c r="O62" s="2"/>
      <c r="P62" s="30"/>
      <c r="Q62" s="2"/>
      <c r="R62" s="2"/>
      <c r="S62" s="2"/>
      <c r="T62" s="2"/>
      <c r="U62" s="2"/>
      <c r="V62" s="2"/>
      <c r="W62" s="2"/>
      <c r="X62" s="2"/>
    </row>
    <row r="63" spans="1:16" ht="50.25" customHeight="1">
      <c r="A63" s="40" t="s">
        <v>168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P63"/>
    </row>
    <row r="64" spans="1:16" ht="45.75" customHeight="1">
      <c r="A64" s="40" t="s">
        <v>169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P64"/>
    </row>
  </sheetData>
  <sheetProtection selectLockedCells="1" selectUnlockedCells="1"/>
  <autoFilter ref="A37:X61"/>
  <mergeCells count="26">
    <mergeCell ref="A64:N64"/>
    <mergeCell ref="B35:W35"/>
    <mergeCell ref="A27:IV27"/>
    <mergeCell ref="A28:IV28"/>
    <mergeCell ref="A31:W31"/>
    <mergeCell ref="A32:W32"/>
    <mergeCell ref="A34:W34"/>
    <mergeCell ref="A63:N63"/>
    <mergeCell ref="A18:W18"/>
    <mergeCell ref="A20:W20"/>
    <mergeCell ref="A21:W21"/>
    <mergeCell ref="A23:IV23"/>
    <mergeCell ref="A24:IV24"/>
    <mergeCell ref="A25:IV25"/>
    <mergeCell ref="A7:W7"/>
    <mergeCell ref="A8:W8"/>
    <mergeCell ref="A10:W10"/>
    <mergeCell ref="A12:W12"/>
    <mergeCell ref="A16:W16"/>
    <mergeCell ref="A17:W17"/>
    <mergeCell ref="A1:W1"/>
    <mergeCell ref="A2:W2"/>
    <mergeCell ref="A3:W3"/>
    <mergeCell ref="K4:Q4"/>
    <mergeCell ref="A5:W5"/>
    <mergeCell ref="A6:W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2023-10-31T18:27:36Z</dcterms:modified>
  <cp:category/>
  <cp:version/>
  <cp:contentType/>
  <cp:contentStatus/>
</cp:coreProperties>
</file>