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_FilterDatabase" localSheetId="0" hidden="1">'Лист1'!$A$39:$AD$79</definedName>
    <definedName name="Excel_BuiltIn_Print_Area" localSheetId="0">'Лист1'!$A$38:$AD$39</definedName>
    <definedName name="Excel_BuiltIn__FilterDatabase" localSheetId="0">'Лист1'!$A$39:$AD$39</definedName>
  </definedNames>
  <calcPr fullCalcOnLoad="1"/>
</workbook>
</file>

<file path=xl/sharedStrings.xml><?xml version="1.0" encoding="utf-8"?>
<sst xmlns="http://schemas.openxmlformats.org/spreadsheetml/2006/main" count="421" uniqueCount="212">
  <si>
    <t>ПРОТОКОЛ</t>
  </si>
  <si>
    <t xml:space="preserve">заседания жюри муниципального этапа всероссийской олимпиады школьников </t>
  </si>
  <si>
    <t>по физической культуре (девушки) в 2023/24 учебном году</t>
  </si>
  <si>
    <t>от «23»ноября2023 г.</t>
  </si>
  <si>
    <t>Место проведения: 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</si>
  <si>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Дата проведения: (17.11.2023)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</si>
  <si>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39  , 7 класс - 7  , 8 класс - 8    , 9 класс -  14  , 10 класс - 6   , 11 класс - 4   .</t>
    </r>
  </si>
  <si>
    <t>На заседании присутствовали 16 членов жюри.</t>
  </si>
  <si>
    <t>Председатель жюри: Кузнецова Наталия Юрьевна</t>
  </si>
  <si>
    <t>Секретарь жюри: Захарова Виктория Родионовна</t>
  </si>
  <si>
    <t xml:space="preserve">Члены жюри: Дорохова Елена Олеговна, Духанин Виктор Александрович, Климов Павел Владимирович, Мелехова Марина Алексеевна, Миляева Ольга Вячеславовна, Попова Наталья Васильевна, </t>
  </si>
  <si>
    <t>Проскуряков Валерий Викторович, Пузина Светлана Анатольевна, Раздорская Елена Борисовна, Сергеева Наталья Николаевна, Телегина Ольга Владимировна, Трунова Светлана Фёдоровна, Шмарина Нина Игоревна, Эгин Денис Вячеславович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</si>
  <si>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</si>
  <si>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физической культуре</t>
    </r>
    <r>
      <rPr>
        <sz val="18"/>
        <color indexed="8"/>
        <rFont val="Times New Roman"/>
        <family val="1"/>
      </rPr>
      <t>.</t>
    </r>
  </si>
  <si>
    <t>2. Определение победителей и призеров муниципального этапа всероссийской олимпиады школьников по физической культуре.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</si>
  <si>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</si>
  <si>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муниципального этапа всероссийской олимпиады школьников по физической культуре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</si>
  <si>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</si>
  <si>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</si>
  <si>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 7 класс -   , 8 класс -     , 9 класс -    , 10 класс -    , 11 класс -     .</t>
    </r>
  </si>
  <si>
    <t>В ходе проведения муниципального этапа олимпиады было удалено __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</si>
  <si>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- 16       , «ПРОТИВ» -  0 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</si>
  <si>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</si>
  <si>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 физической культуре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</si>
  <si>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физической культуре 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</si>
  <si>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</si>
  <si>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</si>
  <si>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</si>
  <si>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</si>
  <si>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</si>
  <si>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</si>
  <si>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</si>
  <si>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</si>
  <si>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</si>
  <si>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</si>
  <si>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</si>
  <si>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</si>
  <si>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</si>
  <si>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</si>
  <si>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Максимальный балл</t>
  </si>
  <si>
    <t>Лучший результат</t>
  </si>
  <si>
    <t>Результат участника</t>
  </si>
  <si>
    <t>Баскетбол (результат)</t>
  </si>
  <si>
    <t>Прыжок в длину (ГТО) (результат)</t>
  </si>
  <si>
    <t>Баллы</t>
  </si>
  <si>
    <t>Сгибание рук (ГТО) (результат)</t>
  </si>
  <si>
    <t>Поднимание туловища (ГТО)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</si>
  <si>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</si>
  <si>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</si>
  <si>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</si>
  <si>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</si>
  <si>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</si>
  <si>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призер, участник) </t>
  </si>
  <si>
    <t>Ф.И.О. учителя (полностью)</t>
  </si>
  <si>
    <t>г.Мичуринск</t>
  </si>
  <si>
    <t>Ф0809</t>
  </si>
  <si>
    <t>Нечипоренко</t>
  </si>
  <si>
    <t>Алика</t>
  </si>
  <si>
    <t>Викторовна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</si>
  <si>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</si>
  <si>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</si>
  <si>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</si>
  <si>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Победитель</t>
  </si>
  <si>
    <t>Нечаев Александр Борисович</t>
  </si>
  <si>
    <t>Ф0808</t>
  </si>
  <si>
    <t xml:space="preserve">Панова </t>
  </si>
  <si>
    <t>Кристина</t>
  </si>
  <si>
    <t>Романовна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</si>
  <si>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</si>
  <si>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Призер</t>
  </si>
  <si>
    <t>Захарова Виктория Родионовна</t>
  </si>
  <si>
    <t>Ф0708</t>
  </si>
  <si>
    <t>Жёлтикова</t>
  </si>
  <si>
    <t>Алина</t>
  </si>
  <si>
    <t>Денисовна</t>
  </si>
  <si>
    <t>Климов Павел Владимирович</t>
  </si>
  <si>
    <t>Ф0812</t>
  </si>
  <si>
    <t>Стволова</t>
  </si>
  <si>
    <t>Василиса</t>
  </si>
  <si>
    <t>Сергеевна</t>
  </si>
  <si>
    <t>Ж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</si>
  <si>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</si>
  <si>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Курсаков Геннадий Евстафьвич</t>
  </si>
  <si>
    <t>Ф0707</t>
  </si>
  <si>
    <t>Лучникова</t>
  </si>
  <si>
    <t>Андреевна</t>
  </si>
  <si>
    <t>Ф0810</t>
  </si>
  <si>
    <t>Матюхина</t>
  </si>
  <si>
    <t>Ульяна</t>
  </si>
  <si>
    <t>Александровна</t>
  </si>
  <si>
    <t>Муниципальное бюджетное общеобразовательное учреждение "Средняя общеобразовательная школа №15"</t>
  </si>
  <si>
    <t>Ламонова Елена Владимировна</t>
  </si>
  <si>
    <t>Ф0702</t>
  </si>
  <si>
    <t>Шиленкова</t>
  </si>
  <si>
    <t>Полина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</si>
  <si>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</si>
  <si>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Ситников Виталий Михайлович</t>
  </si>
  <si>
    <t>Ф0807</t>
  </si>
  <si>
    <t>Ждамирова</t>
  </si>
  <si>
    <t>Виктория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</si>
  <si>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</si>
  <si>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Кобарженкова Ирина Николаевна</t>
  </si>
  <si>
    <t>Ф0701</t>
  </si>
  <si>
    <t>Руденко</t>
  </si>
  <si>
    <t>Екатерина</t>
  </si>
  <si>
    <t>Борисовна</t>
  </si>
  <si>
    <t>Кострикин Александр Михайлович</t>
  </si>
  <si>
    <t>Ф0806</t>
  </si>
  <si>
    <t>Чепракова</t>
  </si>
  <si>
    <t>Ксения</t>
  </si>
  <si>
    <t>Ф0703</t>
  </si>
  <si>
    <t>Степаненко</t>
  </si>
  <si>
    <t>Мария</t>
  </si>
  <si>
    <t>Ф0811</t>
  </si>
  <si>
    <t>Петрищева</t>
  </si>
  <si>
    <t>Вероника</t>
  </si>
  <si>
    <t>Алексеевна</t>
  </si>
  <si>
    <t>Ф0805</t>
  </si>
  <si>
    <t>Маркова</t>
  </si>
  <si>
    <t>Александра</t>
  </si>
  <si>
    <t>Руслановна</t>
  </si>
  <si>
    <t>Муниципальное бюджетное образовательное учреждение "Средняя общеобразовательная школа №7"</t>
  </si>
  <si>
    <t>Терехов Алексей Андреевич</t>
  </si>
  <si>
    <t>Ф0704</t>
  </si>
  <si>
    <t>Ключинская</t>
  </si>
  <si>
    <t>Маргарита</t>
  </si>
  <si>
    <t>Владимировна</t>
  </si>
  <si>
    <t>Володько Ирина Викторовна</t>
  </si>
  <si>
    <t>Ф0706</t>
  </si>
  <si>
    <t>Гусева</t>
  </si>
  <si>
    <t>Варвара</t>
  </si>
  <si>
    <t>Ф1101</t>
  </si>
  <si>
    <t xml:space="preserve">Смирнова </t>
  </si>
  <si>
    <t>Софья</t>
  </si>
  <si>
    <t>Телегина Ольга Владимировна</t>
  </si>
  <si>
    <t>Ф1002</t>
  </si>
  <si>
    <t>Болтенко</t>
  </si>
  <si>
    <t>Дмитриевна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</si>
  <si>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</si>
  <si>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Ватагина Роза Насибулловна</t>
  </si>
  <si>
    <t>г. Мичуринск</t>
  </si>
  <si>
    <t>Ф0913</t>
  </si>
  <si>
    <t>Першикова</t>
  </si>
  <si>
    <t>Минасянц Арсен Габриэлович</t>
  </si>
  <si>
    <t>Ф0907</t>
  </si>
  <si>
    <t>Евсеева</t>
  </si>
  <si>
    <t>Диана</t>
  </si>
  <si>
    <t>Попова Наталья Васильевна</t>
  </si>
  <si>
    <t>Ф0904</t>
  </si>
  <si>
    <t>Бекетова</t>
  </si>
  <si>
    <t>Муниципальное бюджетное общеобразовательное  учреждение "Средняя общеобразовательная школа №1"</t>
  </si>
  <si>
    <t>Трунова Светлана Фёдоровна</t>
  </si>
  <si>
    <t>Ф1011</t>
  </si>
  <si>
    <t>Полунина</t>
  </si>
  <si>
    <t>Елизавета</t>
  </si>
  <si>
    <t>Витальевна</t>
  </si>
  <si>
    <t>Ф1006</t>
  </si>
  <si>
    <t>Медведева</t>
  </si>
  <si>
    <t>Шатилов Александр Юрьевич</t>
  </si>
  <si>
    <t>Ф0906</t>
  </si>
  <si>
    <t xml:space="preserve">Никулина </t>
  </si>
  <si>
    <t>Юлия</t>
  </si>
  <si>
    <t>Ф0911</t>
  </si>
  <si>
    <t>Михкельсон</t>
  </si>
  <si>
    <t>Олеговна</t>
  </si>
  <si>
    <t>Тамбовское областное государственное автономное общеобразовательное учреждение "Мичуринский лицей-интернат"</t>
  </si>
  <si>
    <t>Шелковникова Дарья Сергеевна</t>
  </si>
  <si>
    <t>Ф0908</t>
  </si>
  <si>
    <t xml:space="preserve">Ненашева </t>
  </si>
  <si>
    <t>Ф1109</t>
  </si>
  <si>
    <t>Ермакова</t>
  </si>
  <si>
    <t>Кузнецова Наталия Юрьевна</t>
  </si>
  <si>
    <t>Ф1106</t>
  </si>
  <si>
    <t>Давиденко</t>
  </si>
  <si>
    <t>Мирослава</t>
  </si>
  <si>
    <t>Ф1104</t>
  </si>
  <si>
    <t>Солончева</t>
  </si>
  <si>
    <t>Анастасия</t>
  </si>
  <si>
    <t>Геннадьевна</t>
  </si>
  <si>
    <t>Пашигорева Галина Владимировна</t>
  </si>
  <si>
    <t>Ф0914</t>
  </si>
  <si>
    <t>Миляева</t>
  </si>
  <si>
    <t>Ф1010</t>
  </si>
  <si>
    <t>Михайлова</t>
  </si>
  <si>
    <t>Карина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</si>
  <si>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</si>
  <si>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Ф1003</t>
  </si>
  <si>
    <t>Юдина</t>
  </si>
  <si>
    <t>Евгеньевна</t>
  </si>
  <si>
    <t>Эгин Денис Вячеславович</t>
  </si>
  <si>
    <t>Ф0912</t>
  </si>
  <si>
    <t>Десятова</t>
  </si>
  <si>
    <t>Ф0909</t>
  </si>
  <si>
    <t>Клачкова</t>
  </si>
  <si>
    <t>Снежана</t>
  </si>
  <si>
    <t>Ф0903</t>
  </si>
  <si>
    <t>Шабанова</t>
  </si>
  <si>
    <t>Ф0902</t>
  </si>
  <si>
    <t>Ширанкова</t>
  </si>
  <si>
    <t>Валерьевна</t>
  </si>
  <si>
    <t>Семененко Игорь Владимирович</t>
  </si>
  <si>
    <t>Ф0905</t>
  </si>
  <si>
    <t>Вострикова</t>
  </si>
  <si>
    <t>Элина</t>
  </si>
  <si>
    <t>Ф1001</t>
  </si>
  <si>
    <t>Щекочихина</t>
  </si>
  <si>
    <t>Анна</t>
  </si>
  <si>
    <t>Ф0910</t>
  </si>
  <si>
    <t>Ф0901</t>
  </si>
  <si>
    <t xml:space="preserve">Новоженина </t>
  </si>
  <si>
    <t>Арина</t>
  </si>
  <si>
    <t xml:space="preserve">Муниципальное автономное общеобразовательное учреждение «Средняя общеобразовательная школа №5
«Научно-технологический центр имени  И.В. Мичурина»
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</si>
</sst>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General"/>
    <numFmt numFmtId="169" formatCode="0.0%"/>
    <numFmt numFmtId="170" formatCode="dd\.mm\.yyyy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6" fillId="5" borderId="3" xfId="0" applyFont="1" applyFill="1" applyBorder="1" applyAlignment="1">
      <alignment horizontal="center" vertical="center" wrapText="1"/>
    </xf>
    <xf numFmtId="167" fontId="6" fillId="5" borderId="3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9" fontId="6" fillId="6" borderId="3" xfId="0" applyNumberFormat="1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6" fillId="7" borderId="3" xfId="0" applyFont="1" applyFill="1" applyBorder="1" applyAlignment="1">
      <alignment horizontal="center" vertical="center" wrapText="1"/>
    </xf>
    <xf numFmtId="167" fontId="6" fillId="6" borderId="3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Border="1" applyAlignment="1">
      <alignment horizontal="center" vertical="center" wrapText="1"/>
    </xf>
    <xf numFmtId="164" fontId="6" fillId="0" borderId="3" xfId="0" applyFont="1" applyBorder="1" applyAlignment="1" applyProtection="1">
      <alignment horizontal="center" vertical="center" wrapText="1"/>
      <protection/>
    </xf>
    <xf numFmtId="166" fontId="6" fillId="0" borderId="3" xfId="0" applyNumberFormat="1" applyFont="1" applyBorder="1" applyAlignment="1" applyProtection="1">
      <alignment horizontal="center" vertical="center" wrapText="1"/>
      <protection/>
    </xf>
    <xf numFmtId="164" fontId="6" fillId="0" borderId="3" xfId="0" applyFont="1" applyBorder="1" applyAlignment="1" applyProtection="1">
      <alignment horizontal="center" vertical="center"/>
      <protection/>
    </xf>
    <xf numFmtId="166" fontId="6" fillId="0" borderId="3" xfId="0" applyNumberFormat="1" applyFont="1" applyBorder="1" applyAlignment="1" applyProtection="1">
      <alignment horizontal="center" vertical="center"/>
      <protection/>
    </xf>
    <xf numFmtId="164" fontId="6" fillId="0" borderId="3" xfId="0" applyFont="1" applyBorder="1" applyAlignment="1" applyProtection="1">
      <alignment horizontal="center" vertical="top" wrapText="1"/>
      <protection/>
    </xf>
    <xf numFmtId="164" fontId="6" fillId="0" borderId="3" xfId="20" applyFont="1" applyBorder="1" applyAlignment="1">
      <alignment horizontal="center" vertical="center" wrapText="1"/>
      <protection/>
    </xf>
    <xf numFmtId="170" fontId="6" fillId="0" borderId="3" xfId="20" applyNumberFormat="1" applyFont="1" applyBorder="1" applyAlignment="1">
      <alignment horizontal="center" vertical="center" wrapText="1"/>
      <protection/>
    </xf>
    <xf numFmtId="165" fontId="6" fillId="0" borderId="3" xfId="20" applyNumberFormat="1" applyFont="1" applyBorder="1" applyAlignment="1">
      <alignment horizontal="center" vertical="center" wrapText="1"/>
      <protection/>
    </xf>
    <xf numFmtId="164" fontId="6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CAC7"/>
      <rgbColor rgb="00808080"/>
      <rgbColor rgb="009999FF"/>
      <rgbColor rgb="00993366"/>
      <rgbColor rgb="00FFE99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="60" zoomScaleNormal="60" zoomScaleSheetLayoutView="87" workbookViewId="0" topLeftCell="A72">
      <selection activeCell="Q77" sqref="Q40:Q77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7.0039062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13.00390625" style="0" customWidth="1"/>
    <col min="13" max="13" width="12.57421875" style="0" customWidth="1"/>
    <col min="14" max="16" width="11.28125" style="0" customWidth="1"/>
    <col min="17" max="17" width="11.28125" style="1" customWidth="1"/>
    <col min="18" max="18" width="13.7109375" style="0" customWidth="1"/>
    <col min="19" max="19" width="12.28125" style="1" customWidth="1"/>
    <col min="20" max="20" width="12.57421875" style="0" customWidth="1"/>
    <col min="21" max="24" width="12.7109375" style="0" customWidth="1"/>
    <col min="25" max="25" width="14.00390625" style="0" customWidth="1"/>
    <col min="26" max="26" width="16.57421875" style="0" customWidth="1"/>
    <col min="27" max="27" width="15.57421875" style="0" customWidth="1"/>
    <col min="28" max="28" width="15.00390625" style="0" customWidth="1"/>
    <col min="29" max="29" width="20.28125" style="0" customWidth="1"/>
    <col min="30" max="30" width="21.8515625" style="0" customWidth="1"/>
  </cols>
  <sheetData>
    <row r="1" spans="1:256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22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22.5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  <c r="M4" s="4"/>
      <c r="N4" s="4"/>
      <c r="O4" s="4"/>
      <c r="P4" s="4"/>
      <c r="Q4" s="4" t="s">
        <v>3</v>
      </c>
      <c r="R4" s="4"/>
      <c r="S4" s="4"/>
      <c r="T4" s="4"/>
      <c r="U4" s="4"/>
      <c r="V4" s="4"/>
      <c r="W4" s="4"/>
      <c r="X4" s="4"/>
      <c r="Y4" s="4"/>
      <c r="Z4" s="4"/>
      <c r="AA4" s="4"/>
      <c r="AB4" s="5"/>
      <c r="AC4" s="5"/>
      <c r="AD4" s="5"/>
      <c r="AE4" s="5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" customFormat="1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" customFormat="1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" customFormat="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" customFormat="1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" customFormat="1" ht="24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" customFormat="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7"/>
      <c r="AA13" s="7"/>
      <c r="AB13" s="7"/>
      <c r="AC13" s="7"/>
      <c r="AD13" s="7"/>
      <c r="AE13" s="7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" customFormat="1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7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" customFormat="1" ht="45.75" customHeight="1">
      <c r="A15" s="8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" customFormat="1" ht="22.5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" customFormat="1" ht="23.25">
      <c r="A17" s="6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" customFormat="1" ht="23.25">
      <c r="A18" s="6" t="s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" customFormat="1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" customFormat="1" ht="22.5">
      <c r="A20" s="9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" customFormat="1" ht="23.25">
      <c r="A21" s="6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" customFormat="1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23.25" customHeight="1">
      <c r="A23" s="6" t="s">
        <v>17</v>
      </c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6" customFormat="1" ht="23.25">
      <c r="A24" s="6" t="s">
        <v>18</v>
      </c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6" customFormat="1" ht="23.25">
      <c r="A25" s="6" t="s">
        <v>19</v>
      </c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" customFormat="1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23.25">
      <c r="A27" s="6" t="s">
        <v>20</v>
      </c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05:256" s="6" customFormat="1" ht="23.25"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" customFormat="1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" customFormat="1" ht="23.25">
      <c r="A30" s="9" t="s">
        <v>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/>
      <c r="AE30" s="1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" customFormat="1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" customFormat="1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" customFormat="1" ht="22.5">
      <c r="A33" s="9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2" customFormat="1" ht="23.25">
      <c r="A34" s="11" t="s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2" customFormat="1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2" customFormat="1" ht="24" customHeight="1">
      <c r="A36" s="13" t="s">
        <v>24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" customFormat="1" ht="24" customHeight="1">
      <c r="A37" s="14" t="s">
        <v>25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7:256" s="15" customFormat="1" ht="15">
      <c r="Q38" s="16"/>
      <c r="S38" s="16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30" ht="149.25" customHeight="1">
      <c r="A39" s="17" t="s">
        <v>26</v>
      </c>
      <c r="B39" s="17" t="s">
        <v>27</v>
      </c>
      <c r="C39" s="17" t="s">
        <v>28</v>
      </c>
      <c r="D39" s="18" t="s">
        <v>29</v>
      </c>
      <c r="E39" s="18" t="s">
        <v>30</v>
      </c>
      <c r="F39" s="18" t="s">
        <v>31</v>
      </c>
      <c r="G39" s="18" t="s">
        <v>32</v>
      </c>
      <c r="H39" s="19" t="s">
        <v>33</v>
      </c>
      <c r="I39" s="18" t="s">
        <v>34</v>
      </c>
      <c r="J39" s="17" t="s">
        <v>35</v>
      </c>
      <c r="K39" s="19" t="s">
        <v>36</v>
      </c>
      <c r="L39" s="20" t="s">
        <v>37</v>
      </c>
      <c r="M39" s="20" t="s">
        <v>38</v>
      </c>
      <c r="N39" s="21" t="s">
        <v>39</v>
      </c>
      <c r="O39" s="21" t="s">
        <v>40</v>
      </c>
      <c r="P39" s="21" t="s">
        <v>41</v>
      </c>
      <c r="Q39" s="20" t="s">
        <v>42</v>
      </c>
      <c r="R39" s="17" t="s">
        <v>43</v>
      </c>
      <c r="S39" s="20" t="s">
        <v>44</v>
      </c>
      <c r="T39" s="17" t="s">
        <v>45</v>
      </c>
      <c r="U39" s="20" t="s">
        <v>44</v>
      </c>
      <c r="V39" s="17" t="s">
        <v>46</v>
      </c>
      <c r="W39" s="20" t="s">
        <v>44</v>
      </c>
      <c r="X39" s="22" t="s">
        <v>47</v>
      </c>
      <c r="Y39" s="22" t="s">
        <v>48</v>
      </c>
      <c r="Z39" s="22" t="s">
        <v>49</v>
      </c>
      <c r="AA39" s="19" t="s">
        <v>50</v>
      </c>
      <c r="AB39" s="19" t="s">
        <v>51</v>
      </c>
      <c r="AC39" s="22" t="s">
        <v>52</v>
      </c>
      <c r="AD39" s="18" t="s">
        <v>53</v>
      </c>
    </row>
    <row r="40" spans="1:30" ht="64.5">
      <c r="A40" s="23">
        <v>1</v>
      </c>
      <c r="B40" s="23" t="s">
        <v>54</v>
      </c>
      <c r="C40" s="23" t="s">
        <v>55</v>
      </c>
      <c r="D40" s="23" t="s">
        <v>56</v>
      </c>
      <c r="E40" s="23" t="s">
        <v>57</v>
      </c>
      <c r="F40" s="23" t="s">
        <v>58</v>
      </c>
      <c r="G40" s="23" t="s">
        <v>59</v>
      </c>
      <c r="H40" s="24">
        <v>40086</v>
      </c>
      <c r="I40" s="23" t="s">
        <v>60</v>
      </c>
      <c r="J40" s="23" t="s">
        <v>61</v>
      </c>
      <c r="K40" s="23">
        <v>8</v>
      </c>
      <c r="L40" s="25">
        <v>29</v>
      </c>
      <c r="M40" s="25">
        <v>8.3</v>
      </c>
      <c r="N40" s="25">
        <v>25</v>
      </c>
      <c r="O40" s="25">
        <v>24</v>
      </c>
      <c r="P40" s="25">
        <v>40</v>
      </c>
      <c r="Q40" s="26">
        <f aca="true" t="shared" si="0" ref="Q40:Q77">N40*O40/P40</f>
        <v>15</v>
      </c>
      <c r="R40" s="25">
        <v>159</v>
      </c>
      <c r="S40" s="25">
        <v>3</v>
      </c>
      <c r="T40" s="25">
        <v>10</v>
      </c>
      <c r="U40" s="25">
        <v>3</v>
      </c>
      <c r="V40" s="25">
        <v>51</v>
      </c>
      <c r="W40" s="25">
        <v>5</v>
      </c>
      <c r="X40" s="27">
        <f aca="true" t="shared" si="1" ref="X40:X78">SUM(L40,M40,Q40,S40,U40,W40)</f>
        <v>63.3</v>
      </c>
      <c r="Y40" s="25">
        <v>100</v>
      </c>
      <c r="Z40" s="28">
        <f aca="true" t="shared" si="2" ref="Z40:Z78">X40/Y40</f>
        <v>0.633</v>
      </c>
      <c r="AA40" s="29"/>
      <c r="AB40" s="29">
        <f aca="true" t="shared" si="3" ref="AB40:AB78">SUM(X40,AA40)</f>
        <v>63.3</v>
      </c>
      <c r="AC40" s="30" t="s">
        <v>62</v>
      </c>
      <c r="AD40" s="23" t="s">
        <v>63</v>
      </c>
    </row>
    <row r="41" spans="1:30" ht="64.5">
      <c r="A41" s="23">
        <v>2</v>
      </c>
      <c r="B41" s="23" t="s">
        <v>54</v>
      </c>
      <c r="C41" s="23" t="s">
        <v>64</v>
      </c>
      <c r="D41" s="23" t="s">
        <v>65</v>
      </c>
      <c r="E41" s="23" t="s">
        <v>66</v>
      </c>
      <c r="F41" s="23" t="s">
        <v>67</v>
      </c>
      <c r="G41" s="23" t="s">
        <v>59</v>
      </c>
      <c r="H41" s="24">
        <v>39903</v>
      </c>
      <c r="I41" s="23" t="s">
        <v>60</v>
      </c>
      <c r="J41" s="23" t="s">
        <v>68</v>
      </c>
      <c r="K41" s="23">
        <v>8</v>
      </c>
      <c r="L41" s="25">
        <v>24</v>
      </c>
      <c r="M41" s="25">
        <v>8.3</v>
      </c>
      <c r="N41" s="25">
        <v>25</v>
      </c>
      <c r="O41" s="25">
        <v>24</v>
      </c>
      <c r="P41" s="25">
        <v>41</v>
      </c>
      <c r="Q41" s="26">
        <f t="shared" si="0"/>
        <v>14.634146341463415</v>
      </c>
      <c r="R41" s="25">
        <v>205</v>
      </c>
      <c r="S41" s="25">
        <v>5</v>
      </c>
      <c r="T41" s="25">
        <v>20</v>
      </c>
      <c r="U41" s="25">
        <v>5</v>
      </c>
      <c r="V41" s="25">
        <v>70</v>
      </c>
      <c r="W41" s="25">
        <v>5</v>
      </c>
      <c r="X41" s="31">
        <f t="shared" si="1"/>
        <v>61.93414634146342</v>
      </c>
      <c r="Y41" s="25">
        <v>100</v>
      </c>
      <c r="Z41" s="28">
        <f t="shared" si="2"/>
        <v>0.6193414634146341</v>
      </c>
      <c r="AA41" s="29"/>
      <c r="AB41" s="29">
        <f t="shared" si="3"/>
        <v>61.93414634146342</v>
      </c>
      <c r="AC41" s="30" t="s">
        <v>69</v>
      </c>
      <c r="AD41" s="23" t="s">
        <v>70</v>
      </c>
    </row>
    <row r="42" spans="1:30" ht="64.5">
      <c r="A42" s="23">
        <v>3</v>
      </c>
      <c r="B42" s="23" t="s">
        <v>54</v>
      </c>
      <c r="C42" s="23" t="s">
        <v>71</v>
      </c>
      <c r="D42" s="23" t="s">
        <v>72</v>
      </c>
      <c r="E42" s="23" t="s">
        <v>73</v>
      </c>
      <c r="F42" s="23" t="s">
        <v>74</v>
      </c>
      <c r="G42" s="23" t="s">
        <v>59</v>
      </c>
      <c r="H42" s="24">
        <v>40283</v>
      </c>
      <c r="I42" s="23" t="s">
        <v>60</v>
      </c>
      <c r="J42" s="23" t="s">
        <v>68</v>
      </c>
      <c r="K42" s="23">
        <v>7</v>
      </c>
      <c r="L42" s="25">
        <v>28</v>
      </c>
      <c r="M42" s="25">
        <v>9.4</v>
      </c>
      <c r="N42" s="25">
        <v>25</v>
      </c>
      <c r="O42" s="25">
        <v>24</v>
      </c>
      <c r="P42" s="25">
        <v>70</v>
      </c>
      <c r="Q42" s="26">
        <f t="shared" si="0"/>
        <v>8.571428571428571</v>
      </c>
      <c r="R42" s="25">
        <v>197</v>
      </c>
      <c r="S42" s="25">
        <v>5</v>
      </c>
      <c r="T42" s="25">
        <v>30</v>
      </c>
      <c r="U42" s="25">
        <v>5</v>
      </c>
      <c r="V42" s="25">
        <v>54</v>
      </c>
      <c r="W42" s="25">
        <v>5</v>
      </c>
      <c r="X42" s="31">
        <f t="shared" si="1"/>
        <v>60.971428571428575</v>
      </c>
      <c r="Y42" s="25">
        <v>100</v>
      </c>
      <c r="Z42" s="28">
        <f t="shared" si="2"/>
        <v>0.6097142857142858</v>
      </c>
      <c r="AA42" s="29"/>
      <c r="AB42" s="29">
        <f t="shared" si="3"/>
        <v>60.971428571428575</v>
      </c>
      <c r="AC42" s="30" t="s">
        <v>69</v>
      </c>
      <c r="AD42" s="23" t="s">
        <v>75</v>
      </c>
    </row>
    <row r="43" spans="1:30" ht="64.5">
      <c r="A43" s="23">
        <v>4</v>
      </c>
      <c r="B43" s="23" t="s">
        <v>54</v>
      </c>
      <c r="C43" s="23" t="s">
        <v>76</v>
      </c>
      <c r="D43" s="23" t="s">
        <v>77</v>
      </c>
      <c r="E43" s="23" t="s">
        <v>78</v>
      </c>
      <c r="F43" s="23" t="s">
        <v>79</v>
      </c>
      <c r="G43" s="23" t="s">
        <v>80</v>
      </c>
      <c r="H43" s="32">
        <v>39895</v>
      </c>
      <c r="I43" s="23" t="s">
        <v>60</v>
      </c>
      <c r="J43" s="23" t="s">
        <v>81</v>
      </c>
      <c r="K43" s="23">
        <v>8</v>
      </c>
      <c r="L43" s="25">
        <v>24</v>
      </c>
      <c r="M43" s="25">
        <v>3.4</v>
      </c>
      <c r="N43" s="25">
        <v>25</v>
      </c>
      <c r="O43" s="25">
        <v>24</v>
      </c>
      <c r="P43" s="25">
        <v>32</v>
      </c>
      <c r="Q43" s="26">
        <f t="shared" si="0"/>
        <v>18.75</v>
      </c>
      <c r="R43" s="25">
        <v>161</v>
      </c>
      <c r="S43" s="25">
        <v>3</v>
      </c>
      <c r="T43" s="25">
        <v>16</v>
      </c>
      <c r="U43" s="25">
        <v>5</v>
      </c>
      <c r="V43" s="25">
        <v>43</v>
      </c>
      <c r="W43" s="25">
        <v>4</v>
      </c>
      <c r="X43" s="27">
        <f t="shared" si="1"/>
        <v>58.15</v>
      </c>
      <c r="Y43" s="25">
        <v>100</v>
      </c>
      <c r="Z43" s="28">
        <f t="shared" si="2"/>
        <v>0.5815</v>
      </c>
      <c r="AA43" s="29"/>
      <c r="AB43" s="29">
        <f t="shared" si="3"/>
        <v>58.15</v>
      </c>
      <c r="AC43" s="30" t="s">
        <v>69</v>
      </c>
      <c r="AD43" s="23" t="s">
        <v>82</v>
      </c>
    </row>
    <row r="44" spans="1:30" ht="64.5">
      <c r="A44" s="23">
        <v>5</v>
      </c>
      <c r="B44" s="23" t="s">
        <v>54</v>
      </c>
      <c r="C44" s="23" t="s">
        <v>83</v>
      </c>
      <c r="D44" s="23" t="s">
        <v>84</v>
      </c>
      <c r="E44" s="23" t="s">
        <v>73</v>
      </c>
      <c r="F44" s="23" t="s">
        <v>85</v>
      </c>
      <c r="G44" s="23" t="s">
        <v>59</v>
      </c>
      <c r="H44" s="24">
        <v>40546</v>
      </c>
      <c r="I44" s="23" t="s">
        <v>60</v>
      </c>
      <c r="J44" s="23" t="s">
        <v>68</v>
      </c>
      <c r="K44" s="23">
        <v>7</v>
      </c>
      <c r="L44" s="25">
        <v>25</v>
      </c>
      <c r="M44" s="25">
        <v>6.6</v>
      </c>
      <c r="N44" s="25">
        <v>25</v>
      </c>
      <c r="O44" s="25">
        <v>24</v>
      </c>
      <c r="P44" s="25">
        <v>48</v>
      </c>
      <c r="Q44" s="26">
        <f t="shared" si="0"/>
        <v>12.5</v>
      </c>
      <c r="R44" s="25">
        <v>205</v>
      </c>
      <c r="S44" s="25">
        <v>5</v>
      </c>
      <c r="T44" s="25">
        <v>12</v>
      </c>
      <c r="U44" s="25">
        <v>4</v>
      </c>
      <c r="V44" s="25">
        <v>51</v>
      </c>
      <c r="W44" s="25">
        <v>5</v>
      </c>
      <c r="X44" s="27">
        <f t="shared" si="1"/>
        <v>58.1</v>
      </c>
      <c r="Y44" s="25">
        <v>100</v>
      </c>
      <c r="Z44" s="28">
        <f t="shared" si="2"/>
        <v>0.581</v>
      </c>
      <c r="AA44" s="29"/>
      <c r="AB44" s="29">
        <f t="shared" si="3"/>
        <v>58.1</v>
      </c>
      <c r="AC44" s="30" t="s">
        <v>69</v>
      </c>
      <c r="AD44" s="23" t="s">
        <v>75</v>
      </c>
    </row>
    <row r="45" spans="1:30" ht="49.5">
      <c r="A45" s="23">
        <v>6</v>
      </c>
      <c r="B45" s="23" t="s">
        <v>54</v>
      </c>
      <c r="C45" s="33" t="s">
        <v>86</v>
      </c>
      <c r="D45" s="33" t="s">
        <v>87</v>
      </c>
      <c r="E45" s="33" t="s">
        <v>88</v>
      </c>
      <c r="F45" s="33" t="s">
        <v>89</v>
      </c>
      <c r="G45" s="33" t="s">
        <v>59</v>
      </c>
      <c r="H45" s="34">
        <v>39840</v>
      </c>
      <c r="I45" s="33" t="s">
        <v>60</v>
      </c>
      <c r="J45" s="33" t="s">
        <v>90</v>
      </c>
      <c r="K45" s="33">
        <v>8</v>
      </c>
      <c r="L45" s="25">
        <v>17</v>
      </c>
      <c r="M45" s="25">
        <v>6.3</v>
      </c>
      <c r="N45" s="25">
        <v>25</v>
      </c>
      <c r="O45" s="25">
        <v>24</v>
      </c>
      <c r="P45" s="25">
        <v>30</v>
      </c>
      <c r="Q45" s="26">
        <f t="shared" si="0"/>
        <v>20</v>
      </c>
      <c r="R45" s="25">
        <v>182</v>
      </c>
      <c r="S45" s="25">
        <v>4</v>
      </c>
      <c r="T45" s="25">
        <v>21</v>
      </c>
      <c r="U45" s="25">
        <v>5</v>
      </c>
      <c r="V45" s="25">
        <v>39</v>
      </c>
      <c r="W45" s="25">
        <v>4</v>
      </c>
      <c r="X45" s="27">
        <f t="shared" si="1"/>
        <v>56.3</v>
      </c>
      <c r="Y45" s="25">
        <v>100</v>
      </c>
      <c r="Z45" s="28">
        <f t="shared" si="2"/>
        <v>0.563</v>
      </c>
      <c r="AA45" s="29"/>
      <c r="AB45" s="29">
        <f t="shared" si="3"/>
        <v>56.3</v>
      </c>
      <c r="AC45" s="30"/>
      <c r="AD45" s="33" t="s">
        <v>91</v>
      </c>
    </row>
    <row r="46" spans="1:30" ht="96.75">
      <c r="A46" s="23">
        <v>7</v>
      </c>
      <c r="B46" s="23" t="s">
        <v>54</v>
      </c>
      <c r="C46" s="35" t="s">
        <v>92</v>
      </c>
      <c r="D46" s="35" t="s">
        <v>93</v>
      </c>
      <c r="E46" s="35" t="s">
        <v>94</v>
      </c>
      <c r="F46" s="35" t="s">
        <v>67</v>
      </c>
      <c r="G46" s="35" t="s">
        <v>59</v>
      </c>
      <c r="H46" s="36">
        <v>40322</v>
      </c>
      <c r="I46" s="33" t="s">
        <v>60</v>
      </c>
      <c r="J46" s="33" t="s">
        <v>95</v>
      </c>
      <c r="K46" s="35">
        <v>7</v>
      </c>
      <c r="L46" s="25">
        <v>21</v>
      </c>
      <c r="M46" s="25">
        <v>6.5</v>
      </c>
      <c r="N46" s="25">
        <v>25</v>
      </c>
      <c r="O46" s="25">
        <v>24</v>
      </c>
      <c r="P46" s="25">
        <v>38</v>
      </c>
      <c r="Q46" s="26">
        <f t="shared" si="0"/>
        <v>15.789473684210526</v>
      </c>
      <c r="R46" s="25">
        <v>168</v>
      </c>
      <c r="S46" s="25">
        <v>4</v>
      </c>
      <c r="T46" s="25">
        <v>10</v>
      </c>
      <c r="U46" s="25">
        <v>3</v>
      </c>
      <c r="V46" s="25">
        <v>50</v>
      </c>
      <c r="W46" s="25">
        <v>5</v>
      </c>
      <c r="X46" s="31">
        <f t="shared" si="1"/>
        <v>55.28947368421053</v>
      </c>
      <c r="Y46" s="25">
        <v>100</v>
      </c>
      <c r="Z46" s="28">
        <f t="shared" si="2"/>
        <v>0.5528947368421053</v>
      </c>
      <c r="AA46" s="29"/>
      <c r="AB46" s="29">
        <f t="shared" si="3"/>
        <v>55.28947368421053</v>
      </c>
      <c r="AC46" s="30"/>
      <c r="AD46" s="37" t="s">
        <v>96</v>
      </c>
    </row>
    <row r="47" spans="1:30" ht="64.5">
      <c r="A47" s="23">
        <v>8</v>
      </c>
      <c r="B47" s="23" t="s">
        <v>54</v>
      </c>
      <c r="C47" s="23" t="s">
        <v>97</v>
      </c>
      <c r="D47" s="23" t="s">
        <v>98</v>
      </c>
      <c r="E47" s="23" t="s">
        <v>99</v>
      </c>
      <c r="F47" s="23" t="s">
        <v>67</v>
      </c>
      <c r="G47" s="23" t="s">
        <v>80</v>
      </c>
      <c r="H47" s="24">
        <v>40041</v>
      </c>
      <c r="I47" s="23" t="s">
        <v>60</v>
      </c>
      <c r="J47" s="23" t="s">
        <v>100</v>
      </c>
      <c r="K47" s="23">
        <v>8</v>
      </c>
      <c r="L47" s="25">
        <v>26</v>
      </c>
      <c r="M47" s="25">
        <v>2</v>
      </c>
      <c r="N47" s="25">
        <v>25</v>
      </c>
      <c r="O47" s="25">
        <v>24</v>
      </c>
      <c r="P47" s="25">
        <v>42</v>
      </c>
      <c r="Q47" s="26">
        <f t="shared" si="0"/>
        <v>14.285714285714286</v>
      </c>
      <c r="R47" s="25">
        <v>234</v>
      </c>
      <c r="S47" s="25">
        <v>5</v>
      </c>
      <c r="T47" s="25">
        <v>8</v>
      </c>
      <c r="U47" s="25">
        <v>3</v>
      </c>
      <c r="V47" s="25">
        <v>57</v>
      </c>
      <c r="W47" s="25">
        <v>5</v>
      </c>
      <c r="X47" s="31">
        <f t="shared" si="1"/>
        <v>55.285714285714285</v>
      </c>
      <c r="Y47" s="25">
        <v>100</v>
      </c>
      <c r="Z47" s="28">
        <f t="shared" si="2"/>
        <v>0.5528571428571428</v>
      </c>
      <c r="AA47" s="29"/>
      <c r="AB47" s="29">
        <f t="shared" si="3"/>
        <v>55.285714285714285</v>
      </c>
      <c r="AC47" s="30"/>
      <c r="AD47" s="23" t="s">
        <v>101</v>
      </c>
    </row>
    <row r="48" spans="1:30" ht="96.75">
      <c r="A48" s="23">
        <v>9</v>
      </c>
      <c r="B48" s="23" t="s">
        <v>54</v>
      </c>
      <c r="C48" s="35" t="s">
        <v>102</v>
      </c>
      <c r="D48" s="35" t="s">
        <v>103</v>
      </c>
      <c r="E48" s="35" t="s">
        <v>104</v>
      </c>
      <c r="F48" s="35" t="s">
        <v>105</v>
      </c>
      <c r="G48" s="35" t="s">
        <v>59</v>
      </c>
      <c r="H48" s="36">
        <v>40287</v>
      </c>
      <c r="I48" s="33" t="s">
        <v>60</v>
      </c>
      <c r="J48" s="33" t="s">
        <v>95</v>
      </c>
      <c r="K48" s="35">
        <v>7</v>
      </c>
      <c r="L48" s="25">
        <v>22</v>
      </c>
      <c r="M48" s="25">
        <v>8.1</v>
      </c>
      <c r="N48" s="25">
        <v>25</v>
      </c>
      <c r="O48" s="25">
        <v>24</v>
      </c>
      <c r="P48" s="25">
        <v>50</v>
      </c>
      <c r="Q48" s="26">
        <f t="shared" si="0"/>
        <v>12</v>
      </c>
      <c r="R48" s="25">
        <v>187</v>
      </c>
      <c r="S48" s="25">
        <v>5</v>
      </c>
      <c r="T48" s="25">
        <v>7</v>
      </c>
      <c r="U48" s="25">
        <v>3</v>
      </c>
      <c r="V48" s="25">
        <v>45</v>
      </c>
      <c r="W48" s="25">
        <v>5</v>
      </c>
      <c r="X48" s="27">
        <f t="shared" si="1"/>
        <v>55.1</v>
      </c>
      <c r="Y48" s="25">
        <v>100</v>
      </c>
      <c r="Z48" s="28">
        <f t="shared" si="2"/>
        <v>0.551</v>
      </c>
      <c r="AA48" s="29"/>
      <c r="AB48" s="29">
        <f t="shared" si="3"/>
        <v>55.1</v>
      </c>
      <c r="AC48" s="30"/>
      <c r="AD48" s="37" t="s">
        <v>106</v>
      </c>
    </row>
    <row r="49" spans="1:30" ht="64.5">
      <c r="A49" s="23">
        <v>10</v>
      </c>
      <c r="B49" s="23" t="s">
        <v>54</v>
      </c>
      <c r="C49" s="23" t="s">
        <v>107</v>
      </c>
      <c r="D49" s="23" t="s">
        <v>108</v>
      </c>
      <c r="E49" s="23" t="s">
        <v>109</v>
      </c>
      <c r="F49" s="23" t="s">
        <v>67</v>
      </c>
      <c r="G49" s="23" t="s">
        <v>80</v>
      </c>
      <c r="H49" s="24">
        <v>39957</v>
      </c>
      <c r="I49" s="23" t="s">
        <v>60</v>
      </c>
      <c r="J49" s="23" t="s">
        <v>100</v>
      </c>
      <c r="K49" s="23">
        <v>8</v>
      </c>
      <c r="L49" s="25">
        <v>16</v>
      </c>
      <c r="M49" s="25">
        <v>4.5</v>
      </c>
      <c r="N49" s="25">
        <v>25</v>
      </c>
      <c r="O49" s="25">
        <v>24</v>
      </c>
      <c r="P49" s="25">
        <v>24</v>
      </c>
      <c r="Q49" s="26">
        <f t="shared" si="0"/>
        <v>25</v>
      </c>
      <c r="R49" s="25">
        <v>154</v>
      </c>
      <c r="S49" s="25">
        <v>3</v>
      </c>
      <c r="T49" s="25">
        <v>6</v>
      </c>
      <c r="U49" s="25">
        <v>0</v>
      </c>
      <c r="V49" s="25">
        <v>55</v>
      </c>
      <c r="W49" s="25">
        <v>5</v>
      </c>
      <c r="X49" s="27">
        <f t="shared" si="1"/>
        <v>53.5</v>
      </c>
      <c r="Y49" s="25">
        <v>100</v>
      </c>
      <c r="Z49" s="28">
        <f t="shared" si="2"/>
        <v>0.535</v>
      </c>
      <c r="AA49" s="29"/>
      <c r="AB49" s="29">
        <f t="shared" si="3"/>
        <v>53.5</v>
      </c>
      <c r="AC49" s="30"/>
      <c r="AD49" s="23" t="s">
        <v>101</v>
      </c>
    </row>
    <row r="50" spans="1:30" ht="96.75">
      <c r="A50" s="23">
        <v>11</v>
      </c>
      <c r="B50" s="23" t="s">
        <v>54</v>
      </c>
      <c r="C50" s="35" t="s">
        <v>110</v>
      </c>
      <c r="D50" s="35" t="s">
        <v>111</v>
      </c>
      <c r="E50" s="35" t="s">
        <v>112</v>
      </c>
      <c r="F50" s="35" t="s">
        <v>67</v>
      </c>
      <c r="G50" s="35" t="s">
        <v>59</v>
      </c>
      <c r="H50" s="36">
        <v>40210</v>
      </c>
      <c r="I50" s="33" t="s">
        <v>60</v>
      </c>
      <c r="J50" s="33" t="s">
        <v>95</v>
      </c>
      <c r="K50" s="35">
        <v>7</v>
      </c>
      <c r="L50" s="25">
        <v>17</v>
      </c>
      <c r="M50" s="25">
        <v>9</v>
      </c>
      <c r="N50" s="25">
        <v>25</v>
      </c>
      <c r="O50" s="25">
        <v>24</v>
      </c>
      <c r="P50" s="25">
        <v>40</v>
      </c>
      <c r="Q50" s="26">
        <f t="shared" si="0"/>
        <v>15</v>
      </c>
      <c r="R50" s="25">
        <v>175</v>
      </c>
      <c r="S50" s="25">
        <v>4</v>
      </c>
      <c r="T50" s="25">
        <v>5</v>
      </c>
      <c r="U50" s="25">
        <v>0</v>
      </c>
      <c r="V50" s="25">
        <v>60</v>
      </c>
      <c r="W50" s="25">
        <v>5</v>
      </c>
      <c r="X50" s="27">
        <f t="shared" si="1"/>
        <v>50</v>
      </c>
      <c r="Y50" s="25">
        <v>100</v>
      </c>
      <c r="Z50" s="28">
        <f t="shared" si="2"/>
        <v>0.5</v>
      </c>
      <c r="AA50" s="29"/>
      <c r="AB50" s="29">
        <f t="shared" si="3"/>
        <v>50</v>
      </c>
      <c r="AC50" s="30"/>
      <c r="AD50" s="37" t="s">
        <v>96</v>
      </c>
    </row>
    <row r="51" spans="1:30" ht="64.5">
      <c r="A51" s="23">
        <v>12</v>
      </c>
      <c r="B51" s="23" t="s">
        <v>54</v>
      </c>
      <c r="C51" s="23" t="s">
        <v>113</v>
      </c>
      <c r="D51" s="23" t="s">
        <v>114</v>
      </c>
      <c r="E51" s="23" t="s">
        <v>115</v>
      </c>
      <c r="F51" s="23" t="s">
        <v>116</v>
      </c>
      <c r="G51" s="23" t="s">
        <v>80</v>
      </c>
      <c r="H51" s="32">
        <v>39791</v>
      </c>
      <c r="I51" s="23" t="s">
        <v>60</v>
      </c>
      <c r="J51" s="23" t="s">
        <v>81</v>
      </c>
      <c r="K51" s="23">
        <v>8</v>
      </c>
      <c r="L51" s="25">
        <v>22</v>
      </c>
      <c r="M51" s="25">
        <v>3.4</v>
      </c>
      <c r="N51" s="25">
        <v>25</v>
      </c>
      <c r="O51" s="25">
        <v>24</v>
      </c>
      <c r="P51" s="25">
        <v>43</v>
      </c>
      <c r="Q51" s="26">
        <f t="shared" si="0"/>
        <v>13.953488372093023</v>
      </c>
      <c r="R51" s="25">
        <v>163</v>
      </c>
      <c r="S51" s="25">
        <v>4</v>
      </c>
      <c r="T51" s="25">
        <v>2</v>
      </c>
      <c r="U51" s="25">
        <v>0</v>
      </c>
      <c r="V51" s="25">
        <v>52</v>
      </c>
      <c r="W51" s="25">
        <v>5</v>
      </c>
      <c r="X51" s="31">
        <f t="shared" si="1"/>
        <v>48.353488372093025</v>
      </c>
      <c r="Y51" s="25">
        <v>100</v>
      </c>
      <c r="Z51" s="28">
        <f t="shared" si="2"/>
        <v>0.48353488372093023</v>
      </c>
      <c r="AA51" s="29"/>
      <c r="AB51" s="29">
        <f t="shared" si="3"/>
        <v>48.353488372093025</v>
      </c>
      <c r="AC51" s="30"/>
      <c r="AD51" s="23" t="s">
        <v>82</v>
      </c>
    </row>
    <row r="52" spans="1:30" ht="49.5">
      <c r="A52" s="23">
        <v>13</v>
      </c>
      <c r="B52" s="23" t="s">
        <v>54</v>
      </c>
      <c r="C52" s="23" t="s">
        <v>117</v>
      </c>
      <c r="D52" s="23" t="s">
        <v>118</v>
      </c>
      <c r="E52" s="23" t="s">
        <v>119</v>
      </c>
      <c r="F52" s="23" t="s">
        <v>120</v>
      </c>
      <c r="G52" s="23" t="s">
        <v>59</v>
      </c>
      <c r="H52" s="24">
        <v>40039</v>
      </c>
      <c r="I52" s="23" t="s">
        <v>60</v>
      </c>
      <c r="J52" s="23" t="s">
        <v>121</v>
      </c>
      <c r="K52" s="23">
        <v>8</v>
      </c>
      <c r="L52" s="25">
        <v>18</v>
      </c>
      <c r="M52" s="25">
        <v>7.5</v>
      </c>
      <c r="N52" s="25">
        <v>25</v>
      </c>
      <c r="O52" s="25">
        <v>24</v>
      </c>
      <c r="P52" s="25">
        <v>52</v>
      </c>
      <c r="Q52" s="26">
        <f t="shared" si="0"/>
        <v>11.538461538461538</v>
      </c>
      <c r="R52" s="25">
        <v>153</v>
      </c>
      <c r="S52" s="25">
        <v>3</v>
      </c>
      <c r="T52" s="25">
        <v>5</v>
      </c>
      <c r="U52" s="25">
        <v>0</v>
      </c>
      <c r="V52" s="25">
        <v>49</v>
      </c>
      <c r="W52" s="25">
        <v>5</v>
      </c>
      <c r="X52" s="31">
        <f t="shared" si="1"/>
        <v>45.03846153846154</v>
      </c>
      <c r="Y52" s="25">
        <v>100</v>
      </c>
      <c r="Z52" s="28">
        <f t="shared" si="2"/>
        <v>0.4503846153846154</v>
      </c>
      <c r="AA52" s="29"/>
      <c r="AB52" s="29">
        <f t="shared" si="3"/>
        <v>45.03846153846154</v>
      </c>
      <c r="AC52" s="30"/>
      <c r="AD52" s="23" t="s">
        <v>122</v>
      </c>
    </row>
    <row r="53" spans="1:30" ht="64.5">
      <c r="A53" s="23">
        <v>14</v>
      </c>
      <c r="B53" s="23" t="s">
        <v>54</v>
      </c>
      <c r="C53" s="23" t="s">
        <v>123</v>
      </c>
      <c r="D53" s="23" t="s">
        <v>124</v>
      </c>
      <c r="E53" s="23" t="s">
        <v>125</v>
      </c>
      <c r="F53" s="23" t="s">
        <v>126</v>
      </c>
      <c r="G53" s="23" t="s">
        <v>80</v>
      </c>
      <c r="H53" s="24">
        <v>40306</v>
      </c>
      <c r="I53" s="23" t="s">
        <v>60</v>
      </c>
      <c r="J53" s="23" t="s">
        <v>100</v>
      </c>
      <c r="K53" s="23">
        <v>7</v>
      </c>
      <c r="L53" s="25">
        <v>14</v>
      </c>
      <c r="M53" s="25">
        <v>2.5</v>
      </c>
      <c r="N53" s="25">
        <v>25</v>
      </c>
      <c r="O53" s="25">
        <v>24</v>
      </c>
      <c r="P53" s="25">
        <v>38</v>
      </c>
      <c r="Q53" s="26">
        <f t="shared" si="0"/>
        <v>15.789473684210526</v>
      </c>
      <c r="R53" s="25">
        <v>150</v>
      </c>
      <c r="S53" s="25">
        <v>3</v>
      </c>
      <c r="T53" s="25">
        <v>7</v>
      </c>
      <c r="U53" s="25">
        <v>3</v>
      </c>
      <c r="V53" s="25">
        <v>50</v>
      </c>
      <c r="W53" s="25">
        <v>5</v>
      </c>
      <c r="X53" s="31">
        <f t="shared" si="1"/>
        <v>43.28947368421053</v>
      </c>
      <c r="Y53" s="25">
        <v>100</v>
      </c>
      <c r="Z53" s="28">
        <f t="shared" si="2"/>
        <v>0.4328947368421053</v>
      </c>
      <c r="AA53" s="29"/>
      <c r="AB53" s="29">
        <f t="shared" si="3"/>
        <v>43.28947368421053</v>
      </c>
      <c r="AC53" s="30"/>
      <c r="AD53" s="23" t="s">
        <v>127</v>
      </c>
    </row>
    <row r="54" spans="1:30" ht="64.5">
      <c r="A54" s="23">
        <v>15</v>
      </c>
      <c r="B54" s="23" t="s">
        <v>54</v>
      </c>
      <c r="C54" s="23" t="s">
        <v>128</v>
      </c>
      <c r="D54" s="23" t="s">
        <v>129</v>
      </c>
      <c r="E54" s="23" t="s">
        <v>130</v>
      </c>
      <c r="F54" s="23" t="s">
        <v>89</v>
      </c>
      <c r="G54" s="23" t="s">
        <v>80</v>
      </c>
      <c r="H54" s="24">
        <v>40269</v>
      </c>
      <c r="I54" s="23" t="s">
        <v>60</v>
      </c>
      <c r="J54" s="23" t="s">
        <v>100</v>
      </c>
      <c r="K54" s="23">
        <v>7</v>
      </c>
      <c r="L54" s="25">
        <v>19</v>
      </c>
      <c r="M54" s="25">
        <v>5.1</v>
      </c>
      <c r="N54" s="25">
        <v>25</v>
      </c>
      <c r="O54" s="25">
        <v>24</v>
      </c>
      <c r="P54" s="25">
        <v>75</v>
      </c>
      <c r="Q54" s="26">
        <f t="shared" si="0"/>
        <v>8</v>
      </c>
      <c r="R54" s="25">
        <v>160</v>
      </c>
      <c r="S54" s="25">
        <v>3</v>
      </c>
      <c r="T54" s="25">
        <v>3</v>
      </c>
      <c r="U54" s="25">
        <v>0</v>
      </c>
      <c r="V54" s="25">
        <v>55</v>
      </c>
      <c r="W54" s="25">
        <v>5</v>
      </c>
      <c r="X54" s="27">
        <f t="shared" si="1"/>
        <v>40.1</v>
      </c>
      <c r="Y54" s="25">
        <v>100</v>
      </c>
      <c r="Z54" s="28">
        <f t="shared" si="2"/>
        <v>0.401</v>
      </c>
      <c r="AA54" s="29"/>
      <c r="AB54" s="29">
        <f t="shared" si="3"/>
        <v>40.1</v>
      </c>
      <c r="AC54" s="30"/>
      <c r="AD54" s="23" t="s">
        <v>101</v>
      </c>
    </row>
    <row r="55" spans="1:30" ht="64.5">
      <c r="A55" s="23">
        <v>16</v>
      </c>
      <c r="B55" s="23" t="s">
        <v>54</v>
      </c>
      <c r="C55" s="23" t="s">
        <v>131</v>
      </c>
      <c r="D55" s="23" t="s">
        <v>132</v>
      </c>
      <c r="E55" s="23" t="s">
        <v>133</v>
      </c>
      <c r="F55" s="23" t="s">
        <v>79</v>
      </c>
      <c r="G55" s="23" t="s">
        <v>59</v>
      </c>
      <c r="H55" s="24">
        <v>38853</v>
      </c>
      <c r="I55" s="23" t="s">
        <v>60</v>
      </c>
      <c r="J55" s="23" t="s">
        <v>68</v>
      </c>
      <c r="K55" s="23">
        <v>11</v>
      </c>
      <c r="L55" s="25">
        <v>42</v>
      </c>
      <c r="M55" s="25">
        <v>8.4</v>
      </c>
      <c r="N55" s="25">
        <v>25</v>
      </c>
      <c r="O55" s="25">
        <v>28</v>
      </c>
      <c r="P55" s="25">
        <v>29</v>
      </c>
      <c r="Q55" s="26">
        <f t="shared" si="0"/>
        <v>24.137931034482758</v>
      </c>
      <c r="R55" s="25">
        <v>225</v>
      </c>
      <c r="S55" s="25">
        <v>5</v>
      </c>
      <c r="T55" s="25">
        <v>19</v>
      </c>
      <c r="U55" s="25">
        <v>5</v>
      </c>
      <c r="V55" s="25">
        <v>56</v>
      </c>
      <c r="W55" s="25">
        <v>5</v>
      </c>
      <c r="X55" s="31">
        <f t="shared" si="1"/>
        <v>89.53793103448275</v>
      </c>
      <c r="Y55" s="25">
        <v>100</v>
      </c>
      <c r="Z55" s="28">
        <f t="shared" si="2"/>
        <v>0.8953793103448275</v>
      </c>
      <c r="AA55" s="29"/>
      <c r="AB55" s="29">
        <f t="shared" si="3"/>
        <v>89.53793103448275</v>
      </c>
      <c r="AC55" s="30" t="s">
        <v>62</v>
      </c>
      <c r="AD55" s="23" t="s">
        <v>134</v>
      </c>
    </row>
    <row r="56" spans="1:30" ht="80.25">
      <c r="A56" s="23">
        <v>17</v>
      </c>
      <c r="B56" s="33" t="s">
        <v>54</v>
      </c>
      <c r="C56" s="33" t="s">
        <v>135</v>
      </c>
      <c r="D56" s="38" t="s">
        <v>136</v>
      </c>
      <c r="E56" s="38" t="s">
        <v>88</v>
      </c>
      <c r="F56" s="38" t="s">
        <v>137</v>
      </c>
      <c r="G56" s="33" t="s">
        <v>59</v>
      </c>
      <c r="H56" s="39">
        <v>39318</v>
      </c>
      <c r="I56" s="33" t="s">
        <v>60</v>
      </c>
      <c r="J56" s="23" t="s">
        <v>138</v>
      </c>
      <c r="K56" s="33">
        <v>10</v>
      </c>
      <c r="L56" s="25">
        <v>35</v>
      </c>
      <c r="M56" s="25">
        <v>8.4</v>
      </c>
      <c r="N56" s="25">
        <v>25</v>
      </c>
      <c r="O56" s="25">
        <v>28</v>
      </c>
      <c r="P56" s="25">
        <v>31</v>
      </c>
      <c r="Q56" s="26">
        <f t="shared" si="0"/>
        <v>22.580645161290324</v>
      </c>
      <c r="R56" s="25">
        <v>216</v>
      </c>
      <c r="S56" s="25">
        <v>5</v>
      </c>
      <c r="T56" s="25">
        <v>17</v>
      </c>
      <c r="U56" s="25">
        <v>5</v>
      </c>
      <c r="V56" s="25">
        <v>56</v>
      </c>
      <c r="W56" s="25">
        <v>5</v>
      </c>
      <c r="X56" s="31">
        <f t="shared" si="1"/>
        <v>80.98064516129033</v>
      </c>
      <c r="Y56" s="25">
        <v>100</v>
      </c>
      <c r="Z56" s="28">
        <f t="shared" si="2"/>
        <v>0.8098064516129032</v>
      </c>
      <c r="AA56" s="29"/>
      <c r="AB56" s="29">
        <f t="shared" si="3"/>
        <v>80.98064516129033</v>
      </c>
      <c r="AC56" s="30" t="s">
        <v>62</v>
      </c>
      <c r="AD56" s="40" t="s">
        <v>139</v>
      </c>
    </row>
    <row r="57" spans="1:30" ht="64.5">
      <c r="A57" s="23">
        <v>18</v>
      </c>
      <c r="B57" s="23" t="s">
        <v>140</v>
      </c>
      <c r="C57" s="23" t="s">
        <v>141</v>
      </c>
      <c r="D57" s="23" t="s">
        <v>142</v>
      </c>
      <c r="E57" s="23" t="s">
        <v>112</v>
      </c>
      <c r="F57" s="23" t="s">
        <v>79</v>
      </c>
      <c r="G57" s="23" t="s">
        <v>59</v>
      </c>
      <c r="H57" s="24">
        <v>39542</v>
      </c>
      <c r="I57" s="23" t="s">
        <v>60</v>
      </c>
      <c r="J57" s="23" t="s">
        <v>61</v>
      </c>
      <c r="K57" s="23">
        <v>9</v>
      </c>
      <c r="L57" s="25">
        <v>30</v>
      </c>
      <c r="M57" s="25">
        <v>7.1</v>
      </c>
      <c r="N57" s="25">
        <v>25</v>
      </c>
      <c r="O57" s="25">
        <v>28</v>
      </c>
      <c r="P57" s="25">
        <v>28</v>
      </c>
      <c r="Q57" s="26">
        <f t="shared" si="0"/>
        <v>25</v>
      </c>
      <c r="R57" s="25">
        <v>192</v>
      </c>
      <c r="S57" s="25">
        <v>5</v>
      </c>
      <c r="T57" s="25">
        <v>14</v>
      </c>
      <c r="U57" s="25">
        <v>4</v>
      </c>
      <c r="V57" s="25">
        <v>53</v>
      </c>
      <c r="W57" s="25">
        <v>5</v>
      </c>
      <c r="X57" s="27">
        <f t="shared" si="1"/>
        <v>76.1</v>
      </c>
      <c r="Y57" s="25">
        <v>100</v>
      </c>
      <c r="Z57" s="28">
        <f t="shared" si="2"/>
        <v>0.7609999999999999</v>
      </c>
      <c r="AA57" s="29"/>
      <c r="AB57" s="29">
        <f t="shared" si="3"/>
        <v>76.1</v>
      </c>
      <c r="AC57" s="30" t="s">
        <v>69</v>
      </c>
      <c r="AD57" s="23" t="s">
        <v>143</v>
      </c>
    </row>
    <row r="58" spans="1:30" ht="49.5">
      <c r="A58" s="23">
        <v>19</v>
      </c>
      <c r="B58" s="23" t="s">
        <v>54</v>
      </c>
      <c r="C58" s="33" t="s">
        <v>144</v>
      </c>
      <c r="D58" s="33" t="s">
        <v>145</v>
      </c>
      <c r="E58" s="33" t="s">
        <v>146</v>
      </c>
      <c r="F58" s="33" t="s">
        <v>67</v>
      </c>
      <c r="G58" s="33" t="s">
        <v>59</v>
      </c>
      <c r="H58" s="34">
        <v>39657</v>
      </c>
      <c r="I58" s="33" t="s">
        <v>60</v>
      </c>
      <c r="J58" s="33" t="s">
        <v>90</v>
      </c>
      <c r="K58" s="33">
        <v>9</v>
      </c>
      <c r="L58" s="25">
        <v>30</v>
      </c>
      <c r="M58" s="25">
        <v>7.8</v>
      </c>
      <c r="N58" s="25">
        <v>25</v>
      </c>
      <c r="O58" s="25">
        <v>28</v>
      </c>
      <c r="P58" s="25">
        <v>33</v>
      </c>
      <c r="Q58" s="26">
        <f t="shared" si="0"/>
        <v>21.21212121212121</v>
      </c>
      <c r="R58" s="25">
        <v>203</v>
      </c>
      <c r="S58" s="25">
        <v>5</v>
      </c>
      <c r="T58" s="25">
        <v>17</v>
      </c>
      <c r="U58" s="25">
        <v>5</v>
      </c>
      <c r="V58" s="25">
        <v>46</v>
      </c>
      <c r="W58" s="25">
        <v>5</v>
      </c>
      <c r="X58" s="31">
        <f t="shared" si="1"/>
        <v>74.01212121212122</v>
      </c>
      <c r="Y58" s="25">
        <v>100</v>
      </c>
      <c r="Z58" s="28">
        <f t="shared" si="2"/>
        <v>0.7401212121212122</v>
      </c>
      <c r="AA58" s="29"/>
      <c r="AB58" s="29">
        <f t="shared" si="3"/>
        <v>74.01212121212122</v>
      </c>
      <c r="AC58" s="30" t="s">
        <v>69</v>
      </c>
      <c r="AD58" s="33" t="s">
        <v>147</v>
      </c>
    </row>
    <row r="59" spans="1:30" ht="49.5">
      <c r="A59" s="23">
        <v>20</v>
      </c>
      <c r="B59" s="23" t="s">
        <v>54</v>
      </c>
      <c r="C59" s="41" t="s">
        <v>148</v>
      </c>
      <c r="D59" s="23" t="s">
        <v>149</v>
      </c>
      <c r="E59" s="23" t="s">
        <v>66</v>
      </c>
      <c r="F59" s="23" t="s">
        <v>85</v>
      </c>
      <c r="G59" s="23" t="s">
        <v>80</v>
      </c>
      <c r="H59" s="24">
        <v>39636</v>
      </c>
      <c r="I59" s="23" t="s">
        <v>60</v>
      </c>
      <c r="J59" s="42" t="s">
        <v>150</v>
      </c>
      <c r="K59" s="23">
        <v>9</v>
      </c>
      <c r="L59" s="25">
        <v>27</v>
      </c>
      <c r="M59" s="25">
        <v>8.8</v>
      </c>
      <c r="N59" s="25">
        <v>25</v>
      </c>
      <c r="O59" s="25">
        <v>28</v>
      </c>
      <c r="P59" s="25">
        <v>31</v>
      </c>
      <c r="Q59" s="26">
        <f t="shared" si="0"/>
        <v>22.580645161290324</v>
      </c>
      <c r="R59" s="25">
        <v>190</v>
      </c>
      <c r="S59" s="25">
        <v>5</v>
      </c>
      <c r="T59" s="25">
        <v>16</v>
      </c>
      <c r="U59" s="25">
        <v>5</v>
      </c>
      <c r="V59" s="25">
        <v>45</v>
      </c>
      <c r="W59" s="25">
        <v>5</v>
      </c>
      <c r="X59" s="31">
        <f t="shared" si="1"/>
        <v>73.38064516129032</v>
      </c>
      <c r="Y59" s="25">
        <v>100</v>
      </c>
      <c r="Z59" s="28">
        <f t="shared" si="2"/>
        <v>0.7338064516129031</v>
      </c>
      <c r="AA59" s="29"/>
      <c r="AB59" s="29">
        <f t="shared" si="3"/>
        <v>73.38064516129032</v>
      </c>
      <c r="AC59" s="30" t="s">
        <v>69</v>
      </c>
      <c r="AD59" s="23" t="s">
        <v>151</v>
      </c>
    </row>
    <row r="60" spans="1:30" ht="49.5">
      <c r="A60" s="23">
        <v>21</v>
      </c>
      <c r="B60" s="23" t="s">
        <v>140</v>
      </c>
      <c r="C60" s="41" t="s">
        <v>152</v>
      </c>
      <c r="D60" s="23" t="s">
        <v>153</v>
      </c>
      <c r="E60" s="23" t="s">
        <v>154</v>
      </c>
      <c r="F60" s="23" t="s">
        <v>155</v>
      </c>
      <c r="G60" s="23" t="s">
        <v>80</v>
      </c>
      <c r="H60" s="24">
        <v>39175</v>
      </c>
      <c r="I60" s="23" t="s">
        <v>60</v>
      </c>
      <c r="J60" s="42" t="s">
        <v>150</v>
      </c>
      <c r="K60" s="23">
        <v>10</v>
      </c>
      <c r="L60" s="25">
        <v>24</v>
      </c>
      <c r="M60" s="25">
        <v>7.5</v>
      </c>
      <c r="N60" s="25">
        <v>25</v>
      </c>
      <c r="O60" s="25">
        <v>28</v>
      </c>
      <c r="P60" s="25">
        <v>29</v>
      </c>
      <c r="Q60" s="26">
        <f t="shared" si="0"/>
        <v>24.137931034482758</v>
      </c>
      <c r="R60" s="25">
        <v>210</v>
      </c>
      <c r="S60" s="25">
        <v>5</v>
      </c>
      <c r="T60" s="25">
        <v>18</v>
      </c>
      <c r="U60" s="25">
        <v>5</v>
      </c>
      <c r="V60" s="25">
        <v>60</v>
      </c>
      <c r="W60" s="25">
        <v>5</v>
      </c>
      <c r="X60" s="31">
        <f t="shared" si="1"/>
        <v>70.63793103448276</v>
      </c>
      <c r="Y60" s="25">
        <v>100</v>
      </c>
      <c r="Z60" s="28">
        <f t="shared" si="2"/>
        <v>0.7063793103448276</v>
      </c>
      <c r="AA60" s="29"/>
      <c r="AB60" s="29">
        <f t="shared" si="3"/>
        <v>70.63793103448276</v>
      </c>
      <c r="AC60" s="30" t="s">
        <v>69</v>
      </c>
      <c r="AD60" s="23" t="s">
        <v>151</v>
      </c>
    </row>
    <row r="61" spans="1:30" ht="49.5">
      <c r="A61" s="23">
        <v>22</v>
      </c>
      <c r="B61" s="23" t="s">
        <v>54</v>
      </c>
      <c r="C61" s="33" t="s">
        <v>156</v>
      </c>
      <c r="D61" s="33" t="s">
        <v>157</v>
      </c>
      <c r="E61" s="33" t="s">
        <v>73</v>
      </c>
      <c r="F61" s="33" t="s">
        <v>79</v>
      </c>
      <c r="G61" s="33" t="s">
        <v>59</v>
      </c>
      <c r="H61" s="34">
        <v>39471</v>
      </c>
      <c r="I61" s="33" t="s">
        <v>60</v>
      </c>
      <c r="J61" s="33" t="s">
        <v>90</v>
      </c>
      <c r="K61" s="33">
        <v>10</v>
      </c>
      <c r="L61" s="25">
        <v>19</v>
      </c>
      <c r="M61" s="25">
        <v>6.8</v>
      </c>
      <c r="N61" s="25">
        <v>25</v>
      </c>
      <c r="O61" s="25">
        <v>28</v>
      </c>
      <c r="P61" s="25">
        <v>35</v>
      </c>
      <c r="Q61" s="26">
        <f t="shared" si="0"/>
        <v>20</v>
      </c>
      <c r="R61" s="25">
        <v>203</v>
      </c>
      <c r="S61" s="25">
        <v>5</v>
      </c>
      <c r="T61" s="25">
        <v>18</v>
      </c>
      <c r="U61" s="25">
        <v>5</v>
      </c>
      <c r="V61" s="25">
        <v>60</v>
      </c>
      <c r="W61" s="25">
        <v>5</v>
      </c>
      <c r="X61" s="27">
        <f t="shared" si="1"/>
        <v>60.8</v>
      </c>
      <c r="Y61" s="25">
        <v>100</v>
      </c>
      <c r="Z61" s="28">
        <f t="shared" si="2"/>
        <v>0.608</v>
      </c>
      <c r="AA61" s="29"/>
      <c r="AB61" s="29">
        <f t="shared" si="3"/>
        <v>60.8</v>
      </c>
      <c r="AC61" s="30" t="s">
        <v>69</v>
      </c>
      <c r="AD61" s="33" t="s">
        <v>158</v>
      </c>
    </row>
    <row r="62" spans="1:30" ht="96.75">
      <c r="A62" s="23">
        <v>23</v>
      </c>
      <c r="B62" s="23" t="s">
        <v>54</v>
      </c>
      <c r="C62" s="35" t="s">
        <v>159</v>
      </c>
      <c r="D62" s="35" t="s">
        <v>160</v>
      </c>
      <c r="E62" s="35" t="s">
        <v>161</v>
      </c>
      <c r="F62" s="35" t="s">
        <v>79</v>
      </c>
      <c r="G62" s="35" t="s">
        <v>59</v>
      </c>
      <c r="H62" s="36">
        <v>39668</v>
      </c>
      <c r="I62" s="33" t="s">
        <v>60</v>
      </c>
      <c r="J62" s="33" t="s">
        <v>95</v>
      </c>
      <c r="K62" s="35">
        <v>9</v>
      </c>
      <c r="L62" s="25">
        <v>17</v>
      </c>
      <c r="M62" s="25">
        <v>9.4</v>
      </c>
      <c r="N62" s="25">
        <v>25</v>
      </c>
      <c r="O62" s="25">
        <v>28</v>
      </c>
      <c r="P62" s="25">
        <v>40</v>
      </c>
      <c r="Q62" s="26">
        <f t="shared" si="0"/>
        <v>17.5</v>
      </c>
      <c r="R62" s="25">
        <v>198</v>
      </c>
      <c r="S62" s="25">
        <v>5</v>
      </c>
      <c r="T62" s="25">
        <v>17</v>
      </c>
      <c r="U62" s="25">
        <v>5</v>
      </c>
      <c r="V62" s="25">
        <v>66</v>
      </c>
      <c r="W62" s="25">
        <v>5</v>
      </c>
      <c r="X62" s="27">
        <f t="shared" si="1"/>
        <v>58.9</v>
      </c>
      <c r="Y62" s="25">
        <v>100</v>
      </c>
      <c r="Z62" s="28">
        <f t="shared" si="2"/>
        <v>0.589</v>
      </c>
      <c r="AA62" s="29"/>
      <c r="AB62" s="29">
        <f t="shared" si="3"/>
        <v>58.9</v>
      </c>
      <c r="AC62" s="30"/>
      <c r="AD62" s="33" t="s">
        <v>139</v>
      </c>
    </row>
    <row r="63" spans="1:30" ht="49.5">
      <c r="A63" s="23">
        <v>24</v>
      </c>
      <c r="B63" s="23" t="s">
        <v>54</v>
      </c>
      <c r="C63" s="23" t="s">
        <v>162</v>
      </c>
      <c r="D63" s="43" t="s">
        <v>163</v>
      </c>
      <c r="E63" s="43" t="s">
        <v>161</v>
      </c>
      <c r="F63" s="43" t="s">
        <v>164</v>
      </c>
      <c r="G63" s="43" t="s">
        <v>80</v>
      </c>
      <c r="H63" s="44">
        <v>39602</v>
      </c>
      <c r="I63" s="43" t="s">
        <v>60</v>
      </c>
      <c r="J63" s="43" t="s">
        <v>165</v>
      </c>
      <c r="K63" s="43">
        <v>9</v>
      </c>
      <c r="L63" s="25">
        <v>17</v>
      </c>
      <c r="M63" s="25">
        <v>8.9</v>
      </c>
      <c r="N63" s="25">
        <v>25</v>
      </c>
      <c r="O63" s="25">
        <v>28</v>
      </c>
      <c r="P63" s="25">
        <v>39</v>
      </c>
      <c r="Q63" s="26">
        <f t="shared" si="0"/>
        <v>17.94871794871795</v>
      </c>
      <c r="R63" s="25">
        <v>192</v>
      </c>
      <c r="S63" s="25">
        <v>5</v>
      </c>
      <c r="T63" s="25">
        <v>17</v>
      </c>
      <c r="U63" s="25">
        <v>5</v>
      </c>
      <c r="V63" s="25">
        <v>53</v>
      </c>
      <c r="W63" s="25">
        <v>5</v>
      </c>
      <c r="X63" s="31">
        <f t="shared" si="1"/>
        <v>58.84871794871795</v>
      </c>
      <c r="Y63" s="25">
        <v>100</v>
      </c>
      <c r="Z63" s="28">
        <f t="shared" si="2"/>
        <v>0.5884871794871794</v>
      </c>
      <c r="AA63" s="29"/>
      <c r="AB63" s="29">
        <f t="shared" si="3"/>
        <v>58.84871794871795</v>
      </c>
      <c r="AC63" s="30"/>
      <c r="AD63" s="43" t="s">
        <v>166</v>
      </c>
    </row>
    <row r="64" spans="1:30" ht="64.5">
      <c r="A64" s="23">
        <v>25</v>
      </c>
      <c r="B64" s="23" t="s">
        <v>54</v>
      </c>
      <c r="C64" s="23" t="s">
        <v>167</v>
      </c>
      <c r="D64" s="23" t="s">
        <v>168</v>
      </c>
      <c r="E64" s="23" t="s">
        <v>112</v>
      </c>
      <c r="F64" s="23" t="s">
        <v>116</v>
      </c>
      <c r="G64" s="23" t="s">
        <v>59</v>
      </c>
      <c r="H64" s="24">
        <v>39516</v>
      </c>
      <c r="I64" s="23" t="s">
        <v>60</v>
      </c>
      <c r="J64" s="23" t="s">
        <v>68</v>
      </c>
      <c r="K64" s="23">
        <v>9</v>
      </c>
      <c r="L64" s="25">
        <v>19</v>
      </c>
      <c r="M64" s="25">
        <v>9.5</v>
      </c>
      <c r="N64" s="25">
        <v>25</v>
      </c>
      <c r="O64" s="25">
        <v>28</v>
      </c>
      <c r="P64" s="25">
        <v>44</v>
      </c>
      <c r="Q64" s="26">
        <f t="shared" si="0"/>
        <v>15.909090909090908</v>
      </c>
      <c r="R64" s="25">
        <v>158</v>
      </c>
      <c r="S64" s="25">
        <v>3</v>
      </c>
      <c r="T64" s="25">
        <v>17</v>
      </c>
      <c r="U64" s="25">
        <v>5</v>
      </c>
      <c r="V64" s="25">
        <v>47</v>
      </c>
      <c r="W64" s="25">
        <v>5</v>
      </c>
      <c r="X64" s="31">
        <f t="shared" si="1"/>
        <v>57.40909090909091</v>
      </c>
      <c r="Y64" s="25">
        <v>100</v>
      </c>
      <c r="Z64" s="28">
        <f t="shared" si="2"/>
        <v>0.5740909090909091</v>
      </c>
      <c r="AA64" s="29"/>
      <c r="AB64" s="29">
        <f t="shared" si="3"/>
        <v>57.40909090909091</v>
      </c>
      <c r="AC64" s="30"/>
      <c r="AD64" s="23" t="s">
        <v>75</v>
      </c>
    </row>
    <row r="65" spans="1:30" ht="64.5">
      <c r="A65" s="23">
        <v>26</v>
      </c>
      <c r="B65" s="23" t="s">
        <v>54</v>
      </c>
      <c r="C65" s="23" t="s">
        <v>169</v>
      </c>
      <c r="D65" s="23" t="s">
        <v>170</v>
      </c>
      <c r="E65" s="23" t="s">
        <v>94</v>
      </c>
      <c r="F65" s="23" t="s">
        <v>79</v>
      </c>
      <c r="G65" s="23" t="s">
        <v>80</v>
      </c>
      <c r="H65" s="24">
        <v>38905</v>
      </c>
      <c r="I65" s="23" t="s">
        <v>60</v>
      </c>
      <c r="J65" s="23" t="s">
        <v>100</v>
      </c>
      <c r="K65" s="23">
        <v>11</v>
      </c>
      <c r="L65" s="25">
        <v>19</v>
      </c>
      <c r="M65" s="25">
        <v>9.4</v>
      </c>
      <c r="N65" s="25">
        <v>25</v>
      </c>
      <c r="O65" s="25">
        <v>28</v>
      </c>
      <c r="P65" s="25">
        <v>40</v>
      </c>
      <c r="Q65" s="26">
        <f t="shared" si="0"/>
        <v>17.5</v>
      </c>
      <c r="R65" s="25">
        <v>165</v>
      </c>
      <c r="S65" s="25">
        <v>3</v>
      </c>
      <c r="T65" s="25">
        <v>10</v>
      </c>
      <c r="U65" s="25">
        <v>3</v>
      </c>
      <c r="V65" s="25">
        <v>38</v>
      </c>
      <c r="W65" s="25">
        <v>4</v>
      </c>
      <c r="X65" s="27">
        <f t="shared" si="1"/>
        <v>55.9</v>
      </c>
      <c r="Y65" s="25">
        <v>100</v>
      </c>
      <c r="Z65" s="28">
        <f t="shared" si="2"/>
        <v>0.5589999999999999</v>
      </c>
      <c r="AA65" s="29"/>
      <c r="AB65" s="29">
        <f t="shared" si="3"/>
        <v>55.9</v>
      </c>
      <c r="AC65" s="30"/>
      <c r="AD65" s="23" t="s">
        <v>171</v>
      </c>
    </row>
    <row r="66" spans="1:30" ht="96.75">
      <c r="A66" s="23">
        <v>27</v>
      </c>
      <c r="B66" s="35" t="s">
        <v>54</v>
      </c>
      <c r="C66" s="35" t="s">
        <v>172</v>
      </c>
      <c r="D66" s="35" t="s">
        <v>173</v>
      </c>
      <c r="E66" s="35" t="s">
        <v>174</v>
      </c>
      <c r="F66" s="35" t="s">
        <v>137</v>
      </c>
      <c r="G66" s="35" t="s">
        <v>59</v>
      </c>
      <c r="H66" s="36">
        <v>38888</v>
      </c>
      <c r="I66" s="33" t="s">
        <v>60</v>
      </c>
      <c r="J66" s="33" t="s">
        <v>95</v>
      </c>
      <c r="K66" s="35">
        <v>11</v>
      </c>
      <c r="L66" s="25">
        <v>16</v>
      </c>
      <c r="M66" s="25">
        <v>8.8</v>
      </c>
      <c r="N66" s="25">
        <v>25</v>
      </c>
      <c r="O66" s="25">
        <v>28</v>
      </c>
      <c r="P66" s="25">
        <v>43</v>
      </c>
      <c r="Q66" s="26">
        <f t="shared" si="0"/>
        <v>16.27906976744186</v>
      </c>
      <c r="R66" s="25">
        <v>192</v>
      </c>
      <c r="S66" s="25">
        <v>5</v>
      </c>
      <c r="T66" s="25">
        <v>13</v>
      </c>
      <c r="U66" s="25">
        <v>4</v>
      </c>
      <c r="V66" s="25">
        <v>49</v>
      </c>
      <c r="W66" s="25">
        <v>5</v>
      </c>
      <c r="X66" s="31">
        <f t="shared" si="1"/>
        <v>55.079069767441865</v>
      </c>
      <c r="Y66" s="25">
        <v>100</v>
      </c>
      <c r="Z66" s="28">
        <f t="shared" si="2"/>
        <v>0.5507906976744187</v>
      </c>
      <c r="AA66" s="29"/>
      <c r="AB66" s="29">
        <f t="shared" si="3"/>
        <v>55.079069767441865</v>
      </c>
      <c r="AC66" s="30"/>
      <c r="AD66" s="37" t="s">
        <v>139</v>
      </c>
    </row>
    <row r="67" spans="1:30" ht="64.5">
      <c r="A67" s="23">
        <v>28</v>
      </c>
      <c r="B67" s="23" t="s">
        <v>140</v>
      </c>
      <c r="C67" s="23" t="s">
        <v>175</v>
      </c>
      <c r="D67" s="23" t="s">
        <v>176</v>
      </c>
      <c r="E67" s="23" t="s">
        <v>177</v>
      </c>
      <c r="F67" s="23" t="s">
        <v>178</v>
      </c>
      <c r="G67" s="23" t="s">
        <v>80</v>
      </c>
      <c r="H67" s="32">
        <v>39170</v>
      </c>
      <c r="I67" s="23" t="s">
        <v>60</v>
      </c>
      <c r="J67" s="23" t="s">
        <v>81</v>
      </c>
      <c r="K67" s="23">
        <v>11</v>
      </c>
      <c r="L67" s="25">
        <v>24</v>
      </c>
      <c r="M67" s="25">
        <v>6.1</v>
      </c>
      <c r="N67" s="25">
        <v>25</v>
      </c>
      <c r="O67" s="25">
        <v>28</v>
      </c>
      <c r="P67" s="25">
        <v>51</v>
      </c>
      <c r="Q67" s="26">
        <f t="shared" si="0"/>
        <v>13.72549019607843</v>
      </c>
      <c r="R67" s="25">
        <v>157</v>
      </c>
      <c r="S67" s="25">
        <v>3</v>
      </c>
      <c r="T67" s="25">
        <v>8</v>
      </c>
      <c r="U67" s="25">
        <v>3</v>
      </c>
      <c r="V67" s="25">
        <v>54</v>
      </c>
      <c r="W67" s="25">
        <v>5</v>
      </c>
      <c r="X67" s="31">
        <f t="shared" si="1"/>
        <v>54.825490196078434</v>
      </c>
      <c r="Y67" s="25">
        <v>100</v>
      </c>
      <c r="Z67" s="28">
        <f t="shared" si="2"/>
        <v>0.5482549019607843</v>
      </c>
      <c r="AA67" s="29"/>
      <c r="AB67" s="29">
        <f t="shared" si="3"/>
        <v>54.825490196078434</v>
      </c>
      <c r="AC67" s="30"/>
      <c r="AD67" s="23" t="s">
        <v>179</v>
      </c>
    </row>
    <row r="68" spans="1:30" ht="64.5">
      <c r="A68" s="23">
        <v>29</v>
      </c>
      <c r="B68" s="23" t="s">
        <v>54</v>
      </c>
      <c r="C68" s="23" t="s">
        <v>180</v>
      </c>
      <c r="D68" s="23" t="s">
        <v>181</v>
      </c>
      <c r="E68" s="23" t="s">
        <v>109</v>
      </c>
      <c r="F68" s="23" t="s">
        <v>116</v>
      </c>
      <c r="G68" s="23" t="s">
        <v>80</v>
      </c>
      <c r="H68" s="24">
        <v>39500</v>
      </c>
      <c r="I68" s="23" t="s">
        <v>60</v>
      </c>
      <c r="J68" s="23" t="s">
        <v>100</v>
      </c>
      <c r="K68" s="23">
        <v>9</v>
      </c>
      <c r="L68" s="25">
        <v>15</v>
      </c>
      <c r="M68" s="25">
        <v>8.5</v>
      </c>
      <c r="N68" s="25">
        <v>25</v>
      </c>
      <c r="O68" s="25">
        <v>28</v>
      </c>
      <c r="P68" s="25">
        <v>42</v>
      </c>
      <c r="Q68" s="26">
        <f t="shared" si="0"/>
        <v>16.666666666666668</v>
      </c>
      <c r="R68" s="25">
        <v>187</v>
      </c>
      <c r="S68" s="25">
        <v>4</v>
      </c>
      <c r="T68" s="25">
        <v>17</v>
      </c>
      <c r="U68" s="25">
        <v>5</v>
      </c>
      <c r="V68" s="25">
        <v>45</v>
      </c>
      <c r="W68" s="25">
        <v>5</v>
      </c>
      <c r="X68" s="31">
        <f t="shared" si="1"/>
        <v>54.16666666666667</v>
      </c>
      <c r="Y68" s="25">
        <v>100</v>
      </c>
      <c r="Z68" s="28">
        <f t="shared" si="2"/>
        <v>0.5416666666666667</v>
      </c>
      <c r="AA68" s="29"/>
      <c r="AB68" s="29">
        <f t="shared" si="3"/>
        <v>54.16666666666667</v>
      </c>
      <c r="AC68" s="30"/>
      <c r="AD68" s="23" t="s">
        <v>101</v>
      </c>
    </row>
    <row r="69" spans="1:30" ht="80.25">
      <c r="A69" s="23">
        <v>30</v>
      </c>
      <c r="B69" s="23" t="s">
        <v>140</v>
      </c>
      <c r="C69" s="41" t="s">
        <v>182</v>
      </c>
      <c r="D69" s="23" t="s">
        <v>183</v>
      </c>
      <c r="E69" s="23" t="s">
        <v>184</v>
      </c>
      <c r="F69" s="23" t="s">
        <v>79</v>
      </c>
      <c r="G69" s="23" t="s">
        <v>80</v>
      </c>
      <c r="H69" s="24">
        <v>39383</v>
      </c>
      <c r="I69" s="23" t="s">
        <v>60</v>
      </c>
      <c r="J69" s="23" t="s">
        <v>185</v>
      </c>
      <c r="K69" s="23">
        <v>10</v>
      </c>
      <c r="L69" s="25">
        <v>17</v>
      </c>
      <c r="M69" s="25">
        <v>8.7</v>
      </c>
      <c r="N69" s="25">
        <v>25</v>
      </c>
      <c r="O69" s="25">
        <v>28</v>
      </c>
      <c r="P69" s="25">
        <v>36</v>
      </c>
      <c r="Q69" s="26">
        <f t="shared" si="0"/>
        <v>19.444444444444443</v>
      </c>
      <c r="R69" s="25">
        <v>186</v>
      </c>
      <c r="S69" s="25">
        <v>4</v>
      </c>
      <c r="T69" s="25">
        <v>2</v>
      </c>
      <c r="U69" s="25">
        <v>0</v>
      </c>
      <c r="V69" s="25">
        <v>60</v>
      </c>
      <c r="W69" s="25">
        <v>5</v>
      </c>
      <c r="X69" s="31">
        <f t="shared" si="1"/>
        <v>54.144444444444446</v>
      </c>
      <c r="Y69" s="25">
        <v>100</v>
      </c>
      <c r="Z69" s="28">
        <f t="shared" si="2"/>
        <v>0.5414444444444445</v>
      </c>
      <c r="AA69" s="29"/>
      <c r="AB69" s="29">
        <f t="shared" si="3"/>
        <v>54.144444444444446</v>
      </c>
      <c r="AC69" s="30"/>
      <c r="AD69" s="37" t="s">
        <v>139</v>
      </c>
    </row>
    <row r="70" spans="1:30" ht="49.5">
      <c r="A70" s="23">
        <v>31</v>
      </c>
      <c r="B70" s="43" t="s">
        <v>54</v>
      </c>
      <c r="C70" s="23" t="s">
        <v>186</v>
      </c>
      <c r="D70" s="43" t="s">
        <v>187</v>
      </c>
      <c r="E70" s="43" t="s">
        <v>73</v>
      </c>
      <c r="F70" s="43" t="s">
        <v>188</v>
      </c>
      <c r="G70" s="43" t="s">
        <v>80</v>
      </c>
      <c r="H70" s="44">
        <v>39354</v>
      </c>
      <c r="I70" s="43" t="s">
        <v>60</v>
      </c>
      <c r="J70" s="43" t="s">
        <v>165</v>
      </c>
      <c r="K70" s="43">
        <v>10</v>
      </c>
      <c r="L70" s="25">
        <v>20</v>
      </c>
      <c r="M70" s="25">
        <v>7.8</v>
      </c>
      <c r="N70" s="25">
        <v>25</v>
      </c>
      <c r="O70" s="25">
        <v>28</v>
      </c>
      <c r="P70" s="25">
        <v>43</v>
      </c>
      <c r="Q70" s="26">
        <f t="shared" si="0"/>
        <v>16.27906976744186</v>
      </c>
      <c r="R70" s="25">
        <v>185</v>
      </c>
      <c r="S70" s="25">
        <v>4</v>
      </c>
      <c r="T70" s="25">
        <v>12</v>
      </c>
      <c r="U70" s="25">
        <v>4</v>
      </c>
      <c r="V70" s="25">
        <v>28</v>
      </c>
      <c r="W70" s="25">
        <v>2</v>
      </c>
      <c r="X70" s="31">
        <f t="shared" si="1"/>
        <v>54.07906976744186</v>
      </c>
      <c r="Y70" s="25">
        <v>100</v>
      </c>
      <c r="Z70" s="28">
        <f t="shared" si="2"/>
        <v>0.5407906976744186</v>
      </c>
      <c r="AA70" s="29"/>
      <c r="AB70" s="29">
        <f t="shared" si="3"/>
        <v>54.07906976744186</v>
      </c>
      <c r="AC70" s="30"/>
      <c r="AD70" s="43" t="s">
        <v>189</v>
      </c>
    </row>
    <row r="71" spans="1:30" ht="49.5">
      <c r="A71" s="23">
        <v>32</v>
      </c>
      <c r="B71" s="23" t="s">
        <v>54</v>
      </c>
      <c r="C71" s="23" t="s">
        <v>190</v>
      </c>
      <c r="D71" s="43" t="s">
        <v>191</v>
      </c>
      <c r="E71" s="43" t="s">
        <v>94</v>
      </c>
      <c r="F71" s="43" t="s">
        <v>79</v>
      </c>
      <c r="G71" s="43" t="s">
        <v>80</v>
      </c>
      <c r="H71" s="44">
        <v>39709</v>
      </c>
      <c r="I71" s="43" t="s">
        <v>60</v>
      </c>
      <c r="J71" s="43" t="s">
        <v>165</v>
      </c>
      <c r="K71" s="43">
        <v>9</v>
      </c>
      <c r="L71" s="25">
        <v>17</v>
      </c>
      <c r="M71" s="25">
        <v>8.2</v>
      </c>
      <c r="N71" s="25">
        <v>25</v>
      </c>
      <c r="O71" s="25">
        <v>28</v>
      </c>
      <c r="P71" s="25">
        <v>47</v>
      </c>
      <c r="Q71" s="26">
        <f t="shared" si="0"/>
        <v>14.893617021276595</v>
      </c>
      <c r="R71" s="25">
        <v>175</v>
      </c>
      <c r="S71" s="25">
        <v>4</v>
      </c>
      <c r="T71" s="25">
        <v>3</v>
      </c>
      <c r="U71" s="25">
        <v>0</v>
      </c>
      <c r="V71" s="25">
        <v>52</v>
      </c>
      <c r="W71" s="25">
        <v>5</v>
      </c>
      <c r="X71" s="31">
        <f t="shared" si="1"/>
        <v>49.09361702127659</v>
      </c>
      <c r="Y71" s="25">
        <v>100</v>
      </c>
      <c r="Z71" s="28">
        <f t="shared" si="2"/>
        <v>0.4909361702127659</v>
      </c>
      <c r="AA71" s="29"/>
      <c r="AB71" s="29">
        <f t="shared" si="3"/>
        <v>49.09361702127659</v>
      </c>
      <c r="AC71" s="30"/>
      <c r="AD71" s="43" t="s">
        <v>166</v>
      </c>
    </row>
    <row r="72" spans="1:30" ht="64.5">
      <c r="A72" s="23">
        <v>33</v>
      </c>
      <c r="B72" s="23" t="s">
        <v>54</v>
      </c>
      <c r="C72" s="23" t="s">
        <v>192</v>
      </c>
      <c r="D72" s="23" t="s">
        <v>193</v>
      </c>
      <c r="E72" s="23" t="s">
        <v>194</v>
      </c>
      <c r="F72" s="23" t="s">
        <v>126</v>
      </c>
      <c r="G72" s="23" t="s">
        <v>59</v>
      </c>
      <c r="H72" s="24">
        <v>39500</v>
      </c>
      <c r="I72" s="23" t="s">
        <v>60</v>
      </c>
      <c r="J72" s="23" t="s">
        <v>68</v>
      </c>
      <c r="K72" s="23">
        <v>9</v>
      </c>
      <c r="L72" s="25">
        <v>14</v>
      </c>
      <c r="M72" s="25">
        <v>7.2</v>
      </c>
      <c r="N72" s="25">
        <v>25</v>
      </c>
      <c r="O72" s="25">
        <v>28</v>
      </c>
      <c r="P72" s="25">
        <v>53</v>
      </c>
      <c r="Q72" s="26">
        <f t="shared" si="0"/>
        <v>13.20754716981132</v>
      </c>
      <c r="R72" s="25">
        <v>196</v>
      </c>
      <c r="S72" s="25">
        <v>5</v>
      </c>
      <c r="T72" s="25">
        <v>12</v>
      </c>
      <c r="U72" s="25">
        <v>4</v>
      </c>
      <c r="V72" s="25">
        <v>51</v>
      </c>
      <c r="W72" s="25">
        <v>5</v>
      </c>
      <c r="X72" s="31">
        <f t="shared" si="1"/>
        <v>48.40754716981132</v>
      </c>
      <c r="Y72" s="25">
        <v>100</v>
      </c>
      <c r="Z72" s="28">
        <f t="shared" si="2"/>
        <v>0.4840754716981132</v>
      </c>
      <c r="AA72" s="29"/>
      <c r="AB72" s="29">
        <f t="shared" si="3"/>
        <v>48.40754716981132</v>
      </c>
      <c r="AC72" s="30"/>
      <c r="AD72" s="23" t="s">
        <v>75</v>
      </c>
    </row>
    <row r="73" spans="1:30" ht="96.75">
      <c r="A73" s="23">
        <v>34</v>
      </c>
      <c r="B73" s="35" t="s">
        <v>54</v>
      </c>
      <c r="C73" s="35" t="s">
        <v>195</v>
      </c>
      <c r="D73" s="35" t="s">
        <v>196</v>
      </c>
      <c r="E73" s="35" t="s">
        <v>154</v>
      </c>
      <c r="F73" s="35" t="s">
        <v>116</v>
      </c>
      <c r="G73" s="35" t="s">
        <v>59</v>
      </c>
      <c r="H73" s="36">
        <v>39495</v>
      </c>
      <c r="I73" s="33" t="s">
        <v>60</v>
      </c>
      <c r="J73" s="33" t="s">
        <v>95</v>
      </c>
      <c r="K73" s="35">
        <v>9</v>
      </c>
      <c r="L73" s="25">
        <v>10</v>
      </c>
      <c r="M73" s="25">
        <v>7.4</v>
      </c>
      <c r="N73" s="25">
        <v>25</v>
      </c>
      <c r="O73" s="25">
        <v>28</v>
      </c>
      <c r="P73" s="25">
        <v>45</v>
      </c>
      <c r="Q73" s="26">
        <f t="shared" si="0"/>
        <v>15.555555555555555</v>
      </c>
      <c r="R73" s="25">
        <v>186</v>
      </c>
      <c r="S73" s="25">
        <v>4</v>
      </c>
      <c r="T73" s="25">
        <v>17</v>
      </c>
      <c r="U73" s="25">
        <v>5</v>
      </c>
      <c r="V73" s="25">
        <v>41</v>
      </c>
      <c r="W73" s="25">
        <v>4</v>
      </c>
      <c r="X73" s="31">
        <f t="shared" si="1"/>
        <v>45.955555555555556</v>
      </c>
      <c r="Y73" s="25">
        <v>100</v>
      </c>
      <c r="Z73" s="28">
        <f t="shared" si="2"/>
        <v>0.45955555555555555</v>
      </c>
      <c r="AA73" s="29"/>
      <c r="AB73" s="29">
        <f t="shared" si="3"/>
        <v>45.955555555555556</v>
      </c>
      <c r="AC73" s="30"/>
      <c r="AD73" s="37" t="s">
        <v>139</v>
      </c>
    </row>
    <row r="74" spans="1:30" ht="49.5">
      <c r="A74" s="23">
        <v>35</v>
      </c>
      <c r="B74" s="33" t="s">
        <v>54</v>
      </c>
      <c r="C74" s="33" t="s">
        <v>197</v>
      </c>
      <c r="D74" s="33" t="s">
        <v>198</v>
      </c>
      <c r="E74" s="33" t="s">
        <v>88</v>
      </c>
      <c r="F74" s="33" t="s">
        <v>199</v>
      </c>
      <c r="G74" s="33" t="s">
        <v>59</v>
      </c>
      <c r="H74" s="34">
        <v>39689</v>
      </c>
      <c r="I74" s="33" t="s">
        <v>60</v>
      </c>
      <c r="J74" s="33" t="s">
        <v>90</v>
      </c>
      <c r="K74" s="33">
        <v>9</v>
      </c>
      <c r="L74" s="25">
        <v>10</v>
      </c>
      <c r="M74" s="25">
        <v>9.4</v>
      </c>
      <c r="N74" s="25">
        <v>25</v>
      </c>
      <c r="O74" s="25">
        <v>28</v>
      </c>
      <c r="P74" s="25">
        <v>44</v>
      </c>
      <c r="Q74" s="26">
        <f t="shared" si="0"/>
        <v>15.909090909090908</v>
      </c>
      <c r="R74" s="25">
        <v>190</v>
      </c>
      <c r="S74" s="25">
        <v>5</v>
      </c>
      <c r="T74" s="25">
        <v>0</v>
      </c>
      <c r="U74" s="25">
        <v>0</v>
      </c>
      <c r="V74" s="25">
        <v>60</v>
      </c>
      <c r="W74" s="25">
        <v>5</v>
      </c>
      <c r="X74" s="31">
        <f t="shared" si="1"/>
        <v>45.30909090909091</v>
      </c>
      <c r="Y74" s="25">
        <v>100</v>
      </c>
      <c r="Z74" s="28">
        <f t="shared" si="2"/>
        <v>0.4530909090909091</v>
      </c>
      <c r="AA74" s="29"/>
      <c r="AB74" s="29">
        <f t="shared" si="3"/>
        <v>45.30909090909091</v>
      </c>
      <c r="AC74" s="30"/>
      <c r="AD74" s="33" t="s">
        <v>200</v>
      </c>
    </row>
    <row r="75" spans="1:30" ht="96.75">
      <c r="A75" s="23">
        <v>36</v>
      </c>
      <c r="B75" s="23" t="s">
        <v>54</v>
      </c>
      <c r="C75" s="35" t="s">
        <v>201</v>
      </c>
      <c r="D75" s="35" t="s">
        <v>202</v>
      </c>
      <c r="E75" s="35" t="s">
        <v>203</v>
      </c>
      <c r="F75" s="35" t="s">
        <v>85</v>
      </c>
      <c r="G75" s="35" t="s">
        <v>59</v>
      </c>
      <c r="H75" s="36">
        <v>39632</v>
      </c>
      <c r="I75" s="33" t="s">
        <v>60</v>
      </c>
      <c r="J75" s="33" t="s">
        <v>95</v>
      </c>
      <c r="K75" s="35">
        <v>9</v>
      </c>
      <c r="L75" s="25">
        <v>11</v>
      </c>
      <c r="M75" s="25">
        <v>9</v>
      </c>
      <c r="N75" s="25">
        <v>25</v>
      </c>
      <c r="O75" s="25">
        <v>28</v>
      </c>
      <c r="P75" s="25">
        <v>50</v>
      </c>
      <c r="Q75" s="26">
        <f t="shared" si="0"/>
        <v>14</v>
      </c>
      <c r="R75" s="25">
        <v>170</v>
      </c>
      <c r="S75" s="25">
        <v>3</v>
      </c>
      <c r="T75" s="25">
        <v>9</v>
      </c>
      <c r="U75" s="25">
        <v>3</v>
      </c>
      <c r="V75" s="25">
        <v>54</v>
      </c>
      <c r="W75" s="25">
        <v>5</v>
      </c>
      <c r="X75" s="27">
        <f t="shared" si="1"/>
        <v>45</v>
      </c>
      <c r="Y75" s="25">
        <v>100</v>
      </c>
      <c r="Z75" s="28">
        <f t="shared" si="2"/>
        <v>0.45</v>
      </c>
      <c r="AA75" s="29"/>
      <c r="AB75" s="29">
        <f t="shared" si="3"/>
        <v>45</v>
      </c>
      <c r="AC75" s="30"/>
      <c r="AD75" s="37" t="s">
        <v>139</v>
      </c>
    </row>
    <row r="76" spans="1:30" ht="96.75">
      <c r="A76" s="23">
        <v>37</v>
      </c>
      <c r="B76" s="33" t="s">
        <v>54</v>
      </c>
      <c r="C76" s="33" t="s">
        <v>204</v>
      </c>
      <c r="D76" s="38" t="s">
        <v>205</v>
      </c>
      <c r="E76" s="38" t="s">
        <v>206</v>
      </c>
      <c r="F76" s="38" t="s">
        <v>89</v>
      </c>
      <c r="G76" s="38" t="s">
        <v>80</v>
      </c>
      <c r="H76" s="39">
        <v>39214</v>
      </c>
      <c r="I76" s="33" t="s">
        <v>60</v>
      </c>
      <c r="J76" s="33" t="s">
        <v>95</v>
      </c>
      <c r="K76" s="33">
        <v>10</v>
      </c>
      <c r="L76" s="25">
        <v>6</v>
      </c>
      <c r="M76" s="25">
        <v>7.8</v>
      </c>
      <c r="N76" s="25">
        <v>25</v>
      </c>
      <c r="O76" s="25">
        <v>28</v>
      </c>
      <c r="P76" s="25">
        <v>47</v>
      </c>
      <c r="Q76" s="26">
        <f t="shared" si="0"/>
        <v>14.893617021276595</v>
      </c>
      <c r="R76" s="25">
        <v>183</v>
      </c>
      <c r="S76" s="25">
        <v>4</v>
      </c>
      <c r="T76" s="25">
        <v>17</v>
      </c>
      <c r="U76" s="25">
        <v>5</v>
      </c>
      <c r="V76" s="25">
        <v>46</v>
      </c>
      <c r="W76" s="25">
        <v>5</v>
      </c>
      <c r="X76" s="31">
        <f t="shared" si="1"/>
        <v>42.693617021276594</v>
      </c>
      <c r="Y76" s="25">
        <v>100</v>
      </c>
      <c r="Z76" s="28">
        <f t="shared" si="2"/>
        <v>0.4269361702127659</v>
      </c>
      <c r="AA76" s="29"/>
      <c r="AB76" s="29">
        <f t="shared" si="3"/>
        <v>42.693617021276594</v>
      </c>
      <c r="AC76" s="30"/>
      <c r="AD76" s="40" t="s">
        <v>139</v>
      </c>
    </row>
    <row r="77" spans="1:30" ht="64.5">
      <c r="A77" s="23">
        <v>38</v>
      </c>
      <c r="B77" s="23" t="s">
        <v>54</v>
      </c>
      <c r="C77" s="23" t="s">
        <v>207</v>
      </c>
      <c r="D77" s="23" t="s">
        <v>108</v>
      </c>
      <c r="E77" s="23" t="s">
        <v>94</v>
      </c>
      <c r="F77" s="23" t="s">
        <v>79</v>
      </c>
      <c r="G77" s="23" t="s">
        <v>59</v>
      </c>
      <c r="H77" s="24">
        <v>39611</v>
      </c>
      <c r="I77" s="23" t="s">
        <v>60</v>
      </c>
      <c r="J77" s="23" t="s">
        <v>68</v>
      </c>
      <c r="K77" s="23">
        <v>9</v>
      </c>
      <c r="L77" s="25">
        <v>11</v>
      </c>
      <c r="M77" s="25">
        <v>5.6</v>
      </c>
      <c r="N77" s="25">
        <v>25</v>
      </c>
      <c r="O77" s="25">
        <v>28</v>
      </c>
      <c r="P77" s="25">
        <v>49</v>
      </c>
      <c r="Q77" s="26">
        <f t="shared" si="0"/>
        <v>14.285714285714286</v>
      </c>
      <c r="R77" s="25">
        <v>198</v>
      </c>
      <c r="S77" s="25">
        <v>5</v>
      </c>
      <c r="T77" s="25">
        <v>0</v>
      </c>
      <c r="U77" s="25">
        <v>0</v>
      </c>
      <c r="V77" s="25">
        <v>36</v>
      </c>
      <c r="W77" s="25">
        <v>4</v>
      </c>
      <c r="X77" s="31">
        <f t="shared" si="1"/>
        <v>39.885714285714286</v>
      </c>
      <c r="Y77" s="25">
        <v>100</v>
      </c>
      <c r="Z77" s="28">
        <f t="shared" si="2"/>
        <v>0.39885714285714285</v>
      </c>
      <c r="AA77" s="29"/>
      <c r="AB77" s="29">
        <f t="shared" si="3"/>
        <v>39.885714285714286</v>
      </c>
      <c r="AC77" s="30"/>
      <c r="AD77" s="23" t="s">
        <v>75</v>
      </c>
    </row>
    <row r="78" spans="1:30" ht="131.25">
      <c r="A78" s="23">
        <v>39</v>
      </c>
      <c r="B78" s="23" t="s">
        <v>54</v>
      </c>
      <c r="C78" s="41" t="s">
        <v>208</v>
      </c>
      <c r="D78" s="23" t="s">
        <v>209</v>
      </c>
      <c r="E78" s="23" t="s">
        <v>210</v>
      </c>
      <c r="F78" s="23" t="s">
        <v>89</v>
      </c>
      <c r="G78" s="23" t="s">
        <v>80</v>
      </c>
      <c r="H78" s="24">
        <v>39801</v>
      </c>
      <c r="I78" s="23" t="s">
        <v>60</v>
      </c>
      <c r="J78" s="23" t="s">
        <v>211</v>
      </c>
      <c r="K78" s="23">
        <v>9</v>
      </c>
      <c r="L78" s="25">
        <v>25</v>
      </c>
      <c r="M78" s="25">
        <v>0</v>
      </c>
      <c r="N78" s="25">
        <v>25</v>
      </c>
      <c r="O78" s="25">
        <v>28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7">
        <f t="shared" si="1"/>
        <v>25</v>
      </c>
      <c r="Y78" s="25">
        <v>100</v>
      </c>
      <c r="Z78" s="28">
        <f t="shared" si="2"/>
        <v>0.25</v>
      </c>
      <c r="AA78" s="29"/>
      <c r="AB78" s="29">
        <f t="shared" si="3"/>
        <v>25</v>
      </c>
      <c r="AC78" s="30"/>
      <c r="AD78" s="23" t="s">
        <v>75</v>
      </c>
    </row>
    <row r="81" spans="1:31" ht="24" customHeight="1">
      <c r="A81" s="8" t="s">
        <v>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ht="65.25" customHeight="1">
      <c r="A82" s="6" t="s">
        <v>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7"/>
      <c r="Y82" s="7"/>
      <c r="Z82" s="7"/>
      <c r="AA82" s="7"/>
      <c r="AB82" s="7"/>
      <c r="AC82" s="7"/>
      <c r="AD82" s="7"/>
      <c r="AE82" s="7"/>
    </row>
  </sheetData>
  <sheetProtection selectLockedCells="1" selectUnlockedCells="1"/>
  <autoFilter ref="A39:AD79"/>
  <mergeCells count="30">
    <mergeCell ref="A1:AE1"/>
    <mergeCell ref="A2:AE2"/>
    <mergeCell ref="A3:AE3"/>
    <mergeCell ref="Q4:V4"/>
    <mergeCell ref="A5:AE5"/>
    <mergeCell ref="A6:AE6"/>
    <mergeCell ref="A7:AE7"/>
    <mergeCell ref="A8:AE8"/>
    <mergeCell ref="A10:AE10"/>
    <mergeCell ref="A12:AE12"/>
    <mergeCell ref="A13:W13"/>
    <mergeCell ref="A14:AD14"/>
    <mergeCell ref="A15:S15"/>
    <mergeCell ref="A16:AE16"/>
    <mergeCell ref="A17:AE17"/>
    <mergeCell ref="A18:AE18"/>
    <mergeCell ref="A20:AE20"/>
    <mergeCell ref="A21:AE21"/>
    <mergeCell ref="A23:GV23"/>
    <mergeCell ref="A24:GV24"/>
    <mergeCell ref="A25:GV25"/>
    <mergeCell ref="A27:GV27"/>
    <mergeCell ref="A28:GV28"/>
    <mergeCell ref="A30:AC30"/>
    <mergeCell ref="A33:AE33"/>
    <mergeCell ref="A34:AE34"/>
    <mergeCell ref="A36:AE36"/>
    <mergeCell ref="A37:AE37"/>
    <mergeCell ref="A81:AE81"/>
    <mergeCell ref="A82:W82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2023-11-24T08:29:07Z</dcterms:modified>
  <cp:category/>
  <cp:version/>
  <cp:contentType/>
  <cp:contentStatus/>
  <cp:revision>3</cp:revision>
</cp:coreProperties>
</file>