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'Лист1'!$J$40</definedName>
    <definedName name="Excel_BuiltIn_Print_Area" localSheetId="0">'Лист1'!$A$38:$AD$39</definedName>
    <definedName name="Excel_BuiltIn__FilterDatabase" localSheetId="0">'Лист1'!$A$39:$AD$39</definedName>
  </definedNames>
  <calcPr fullCalcOnLoad="1"/>
</workbook>
</file>

<file path=xl/sharedStrings.xml><?xml version="1.0" encoding="utf-8"?>
<sst xmlns="http://schemas.openxmlformats.org/spreadsheetml/2006/main" count="320" uniqueCount="181">
  <si>
    <t>ПРОТОКОЛ</t>
  </si>
  <si>
    <t xml:space="preserve">заседания жюри муниципального этапа всероссийской олимпиады школьников </t>
  </si>
  <si>
    <t>по физической культуре (юноши) в 2023/24 учебном году</t>
  </si>
  <si>
    <t>от «___»ноября2023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</si>
  <si>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</si>
  <si>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Дата проведения: (17.11.2023)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</si>
  <si>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- 28   , 7 класс - 2  , 8 класс -  4   , 9 класс - 12   , 10 класс -  5  , 11 класс - 5    .</t>
    </r>
  </si>
  <si>
    <t>На заседании присутствовали (число) членов жюри.</t>
  </si>
  <si>
    <t>Председатель жюри: Кузнецова Наталия Юрьевна</t>
  </si>
  <si>
    <t>Секретарь жюри: Захарова Виктория Родионовна</t>
  </si>
  <si>
    <t>Члены жюри: Дорохова Елена Олеговна, Духанин Виктор Александрович, Климов Павел Владимирович, Мелехова Марина Алексеевна, Миляева Ольга Вячеславовна, Попова Наталья Васильевна</t>
  </si>
  <si>
    <t>Проскуряков Валерий Викторович, Пузина Светлана Анатольевна, Раздорская Елена Борисовна, Сергеева Наталья Николаевна, Телегина Ольга Владимировна, Трунова Светлана Фёдоровна, Шмарина Нина Игоревна, Эгин Денис Вячеславович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</si>
  <si>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</si>
  <si>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</si>
  <si>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физической культуре.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</si>
  <si>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</si>
  <si>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</si>
  <si>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</si>
  <si>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   , 7 класс -  1  , 8 класс -  0   , 9 класс - 1   , 10 класс -  0 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</si>
  <si>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5  ,  7 класс - 1  , 8 класс - 0    , 9 класс - 1   , 10 класс - 1   , 11 класс -  2   .</t>
    </r>
  </si>
  <si>
    <t>В ходе проведения муниципального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</si>
  <si>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16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</si>
  <si>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</si>
  <si>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физической культуре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</si>
  <si>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физической культуре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</si>
  <si>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</si>
  <si>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</si>
  <si>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</si>
  <si>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</si>
  <si>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</si>
  <si>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</si>
  <si>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</si>
  <si>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</si>
  <si>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</si>
  <si>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</si>
  <si>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</si>
  <si>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</si>
  <si>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</si>
  <si>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</si>
  <si>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Максимальный балл</t>
  </si>
  <si>
    <t>Лучший результат</t>
  </si>
  <si>
    <t>Результат участника</t>
  </si>
  <si>
    <t>Баскетбол (результат)</t>
  </si>
  <si>
    <t>Прыжок в длину (ГТО) (результат)</t>
  </si>
  <si>
    <t>Баллы</t>
  </si>
  <si>
    <t>Сгибание рук (ГТО) (результат)</t>
  </si>
  <si>
    <t>Поднимание туловища (ГТО)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</si>
  <si>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</si>
  <si>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</si>
  <si>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</si>
  <si>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</si>
  <si>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</si>
  <si>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призер, участник) </t>
  </si>
  <si>
    <t>Ф.И.О. учителя (полностью)</t>
  </si>
  <si>
    <t>г.Мичуринск</t>
  </si>
  <si>
    <t>Ф0705</t>
  </si>
  <si>
    <t>Завьялов</t>
  </si>
  <si>
    <t>Максим</t>
  </si>
  <si>
    <t>Павлович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</si>
  <si>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</si>
  <si>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</si>
  <si>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</si>
  <si>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Победитель</t>
  </si>
  <si>
    <t xml:space="preserve"> Кострикин Александр Михайлович</t>
  </si>
  <si>
    <t>Ф0709</t>
  </si>
  <si>
    <t>Свотнев</t>
  </si>
  <si>
    <t>Иван</t>
  </si>
  <si>
    <t>Владимирович</t>
  </si>
  <si>
    <t>м</t>
  </si>
  <si>
    <t>Муниципальное бюджетное общеобразовательное учреждение "Средняя общеобразовательная школа № 1"</t>
  </si>
  <si>
    <t>Призер</t>
  </si>
  <si>
    <t>Трунова Светлана Фёдоровна</t>
  </si>
  <si>
    <t>Ф0802</t>
  </si>
  <si>
    <t>Востриков</t>
  </si>
  <si>
    <t>Кирилл</t>
  </si>
  <si>
    <t>Денисович</t>
  </si>
  <si>
    <t>Ситников Виталий Михайлович</t>
  </si>
  <si>
    <t>Ф0804</t>
  </si>
  <si>
    <t>Колесов</t>
  </si>
  <si>
    <t>Матвей</t>
  </si>
  <si>
    <t>Александрович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</si>
  <si>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</si>
  <si>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Захарова Виктория Родионовна</t>
  </si>
  <si>
    <t>Ф0803</t>
  </si>
  <si>
    <t>Наумов</t>
  </si>
  <si>
    <t>Тимур</t>
  </si>
  <si>
    <t>Вячеславович</t>
  </si>
  <si>
    <t>Ф0801</t>
  </si>
  <si>
    <t>Калмыков</t>
  </si>
  <si>
    <t>Владислав</t>
  </si>
  <si>
    <t>Муниципальное бюджетное общеобразовательное учреждение "Средняя общеобразовательная школа №15"</t>
  </si>
  <si>
    <t>Попова Наталья Васильевна</t>
  </si>
  <si>
    <t>Ф0924</t>
  </si>
  <si>
    <t>Толмачев</t>
  </si>
  <si>
    <t>Егор</t>
  </si>
  <si>
    <t>Данилович</t>
  </si>
  <si>
    <t>Климов Павел Владимирович</t>
  </si>
  <si>
    <t>Ф1102</t>
  </si>
  <si>
    <t>Сазыкин</t>
  </si>
  <si>
    <t>Артем</t>
  </si>
  <si>
    <t>Андреевич</t>
  </si>
  <si>
    <t>Росийская Федерация</t>
  </si>
  <si>
    <t>Тамбовское областное государственное автономное образовательное учреждение "Мичуринский лицей"</t>
  </si>
  <si>
    <t>Эгин Денис Вячеславович</t>
  </si>
  <si>
    <t>Ф1007</t>
  </si>
  <si>
    <t>Болдырев</t>
  </si>
  <si>
    <t>Павел</t>
  </si>
  <si>
    <t>Романович</t>
  </si>
  <si>
    <t>Ф0917</t>
  </si>
  <si>
    <t>Сухарев</t>
  </si>
  <si>
    <t>Ярослав</t>
  </si>
  <si>
    <t>Росиийская Федерация</t>
  </si>
  <si>
    <t>Муниципальное бюджетное образовательное учреждение "Средняя общеобразовательная школа №7"</t>
  </si>
  <si>
    <t>9</t>
  </si>
  <si>
    <t>Духанин Виктор Александрович</t>
  </si>
  <si>
    <t>Ф1107</t>
  </si>
  <si>
    <t>Бахолдин</t>
  </si>
  <si>
    <t>Андрей</t>
  </si>
  <si>
    <t>Алексеевич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</si>
  <si>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</si>
  <si>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Кузнецова Наталия Юрьевна</t>
  </si>
  <si>
    <t>Ф1105</t>
  </si>
  <si>
    <t>Веселов</t>
  </si>
  <si>
    <t>Дмитрий</t>
  </si>
  <si>
    <t>Сергеевич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</si>
  <si>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</si>
  <si>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Ф1004</t>
  </si>
  <si>
    <t>Черемисов</t>
  </si>
  <si>
    <t>Дмитриевич</t>
  </si>
  <si>
    <t>Тамбовское областное государственное автономное общеобразовательное учреждение "Мичуринский лицей-интернат"</t>
  </si>
  <si>
    <t>Ф0922</t>
  </si>
  <si>
    <t>Шевяков</t>
  </si>
  <si>
    <t>Ватагина Роза Насибулловна</t>
  </si>
  <si>
    <t>Ф1005</t>
  </si>
  <si>
    <t>Махмутов</t>
  </si>
  <si>
    <t>Мажит</t>
  </si>
  <si>
    <t>Сабриевич</t>
  </si>
  <si>
    <t>30.02.2007</t>
  </si>
  <si>
    <t>г. Мичуринск</t>
  </si>
  <si>
    <t>Ф1108</t>
  </si>
  <si>
    <t>Дроздов</t>
  </si>
  <si>
    <t>Илья</t>
  </si>
  <si>
    <t>Артемович</t>
  </si>
  <si>
    <t>Ф1008</t>
  </si>
  <si>
    <t>Ситников</t>
  </si>
  <si>
    <t>Игоревич</t>
  </si>
  <si>
    <t>Шатилов Александр Юрьевич</t>
  </si>
  <si>
    <t>Ф1009</t>
  </si>
  <si>
    <t>Копылов</t>
  </si>
  <si>
    <t>Ф0920</t>
  </si>
  <si>
    <t>Исаков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</si>
  <si>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</si>
  <si>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Максаков Андрей Анатольевич</t>
  </si>
  <si>
    <t>Ф0923</t>
  </si>
  <si>
    <t>Тамбовцев</t>
  </si>
  <si>
    <t>Шелковникова Дарья Сергеевна</t>
  </si>
  <si>
    <t>Ф0916</t>
  </si>
  <si>
    <t>Малиновский</t>
  </si>
  <si>
    <t>Артём</t>
  </si>
  <si>
    <t>Ф0925</t>
  </si>
  <si>
    <t>Нагайченко</t>
  </si>
  <si>
    <t>Ф1103</t>
  </si>
  <si>
    <t>Колтаков</t>
  </si>
  <si>
    <t>Кузьма</t>
  </si>
  <si>
    <t>Ф0921</t>
  </si>
  <si>
    <t>Гузий</t>
  </si>
  <si>
    <t>Михаил</t>
  </si>
  <si>
    <t>Кобарженкова Ирина Николаевна</t>
  </si>
  <si>
    <t>Ф0919</t>
  </si>
  <si>
    <t>Логунов</t>
  </si>
  <si>
    <t>Денис</t>
  </si>
  <si>
    <t>Олегович</t>
  </si>
  <si>
    <t>Ф0927</t>
  </si>
  <si>
    <t>Хребтов</t>
  </si>
  <si>
    <t xml:space="preserve">Даниил </t>
  </si>
  <si>
    <t>Ф0918</t>
  </si>
  <si>
    <t xml:space="preserve">Протасов </t>
  </si>
  <si>
    <t>Арсений</t>
  </si>
  <si>
    <t>Ф0926</t>
  </si>
  <si>
    <t>Галкин</t>
  </si>
  <si>
    <t>Артемий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</si>
</sst>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center" vertical="center"/>
      <protection/>
    </xf>
    <xf numFmtId="166" fontId="6" fillId="0" borderId="3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center" vertical="center" wrapText="1"/>
      <protection/>
    </xf>
    <xf numFmtId="164" fontId="6" fillId="0" borderId="3" xfId="0" applyFont="1" applyBorder="1" applyAlignment="1" applyProtection="1">
      <alignment horizontal="center" vertical="center" wrapText="1"/>
      <protection/>
    </xf>
    <xf numFmtId="164" fontId="6" fillId="5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7" fontId="6" fillId="5" borderId="3" xfId="0" applyNumberFormat="1" applyFont="1" applyFill="1" applyBorder="1" applyAlignment="1">
      <alignment horizontal="center" vertical="center" wrapText="1"/>
    </xf>
    <xf numFmtId="167" fontId="6" fillId="6" borderId="3" xfId="0" applyNumberFormat="1" applyFont="1" applyFill="1" applyBorder="1" applyAlignment="1">
      <alignment horizontal="center" vertical="center" wrapText="1"/>
    </xf>
    <xf numFmtId="168" fontId="6" fillId="6" borderId="3" xfId="0" applyNumberFormat="1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 applyProtection="1">
      <alignment horizontal="center" vertical="center"/>
      <protection/>
    </xf>
    <xf numFmtId="164" fontId="6" fillId="0" borderId="5" xfId="0" applyFont="1" applyBorder="1" applyAlignment="1" applyProtection="1">
      <alignment horizontal="center" vertical="center"/>
      <protection/>
    </xf>
    <xf numFmtId="166" fontId="6" fillId="0" borderId="3" xfId="0" applyNumberFormat="1" applyFont="1" applyBorder="1" applyAlignment="1" applyProtection="1">
      <alignment horizontal="center" vertical="center" wrapText="1"/>
      <protection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/>
      <protection/>
    </xf>
    <xf numFmtId="166" fontId="8" fillId="0" borderId="3" xfId="0" applyNumberFormat="1" applyFont="1" applyBorder="1" applyAlignment="1" applyProtection="1">
      <alignment horizontal="center" vertical="center"/>
      <protection/>
    </xf>
    <xf numFmtId="164" fontId="8" fillId="0" borderId="3" xfId="0" applyFont="1" applyBorder="1" applyAlignment="1" applyProtection="1">
      <alignment horizontal="center" vertical="center" wrapText="1"/>
      <protection/>
    </xf>
    <xf numFmtId="164" fontId="9" fillId="0" borderId="3" xfId="0" applyFont="1" applyBorder="1" applyAlignment="1" applyProtection="1">
      <alignment horizontal="center" vertical="center" wrapText="1"/>
      <protection/>
    </xf>
    <xf numFmtId="166" fontId="9" fillId="0" borderId="3" xfId="0" applyNumberFormat="1" applyFont="1" applyBorder="1" applyAlignment="1" applyProtection="1">
      <alignment horizontal="center" vertical="center" wrapText="1"/>
      <protection/>
    </xf>
    <xf numFmtId="165" fontId="9" fillId="0" borderId="4" xfId="20" applyNumberFormat="1" applyFont="1" applyBorder="1" applyAlignment="1" applyProtection="1">
      <alignment horizontal="center" vertical="center" wrapText="1"/>
      <protection/>
    </xf>
    <xf numFmtId="165" fontId="9" fillId="0" borderId="3" xfId="20" applyNumberFormat="1" applyFont="1" applyBorder="1" applyAlignment="1" applyProtection="1">
      <alignment horizontal="center" vertical="center" wrapText="1"/>
      <protection/>
    </xf>
    <xf numFmtId="164" fontId="10" fillId="0" borderId="3" xfId="0" applyFont="1" applyBorder="1" applyAlignment="1" applyProtection="1">
      <alignment horizontal="center" vertical="center" wrapText="1"/>
      <protection/>
    </xf>
    <xf numFmtId="166" fontId="8" fillId="0" borderId="5" xfId="0" applyNumberFormat="1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 applyProtection="1">
      <alignment horizontal="center" vertical="center"/>
      <protection/>
    </xf>
    <xf numFmtId="166" fontId="8" fillId="0" borderId="6" xfId="0" applyNumberFormat="1" applyFont="1" applyBorder="1" applyAlignment="1" applyProtection="1">
      <alignment horizontal="center" vertical="center"/>
      <protection/>
    </xf>
    <xf numFmtId="164" fontId="8" fillId="0" borderId="6" xfId="0" applyFont="1" applyBorder="1" applyAlignment="1" applyProtection="1">
      <alignment horizontal="center" vertical="center" wrapText="1"/>
      <protection/>
    </xf>
    <xf numFmtId="166" fontId="6" fillId="0" borderId="5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CAC7"/>
      <rgbColor rgb="00808080"/>
      <rgbColor rgb="009999FF"/>
      <rgbColor rgb="00993366"/>
      <rgbColor rgb="00FFE99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="60" zoomScaleNormal="60" zoomScaleSheetLayoutView="87" workbookViewId="0" topLeftCell="A37">
      <selection activeCell="X67" sqref="X40:X67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1.00390625" style="0" customWidth="1"/>
    <col min="8" max="8" width="17.0039062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13.00390625" style="0" customWidth="1"/>
    <col min="13" max="13" width="12.57421875" style="0" customWidth="1"/>
    <col min="14" max="16" width="11.28125" style="0" customWidth="1"/>
    <col min="17" max="17" width="11.28125" style="1" customWidth="1"/>
    <col min="18" max="18" width="13.57421875" style="0" customWidth="1"/>
    <col min="19" max="19" width="12.28125" style="1" customWidth="1"/>
    <col min="20" max="20" width="12.57421875" style="0" customWidth="1"/>
    <col min="21" max="24" width="12.7109375" style="0" customWidth="1"/>
    <col min="25" max="25" width="14.00390625" style="0" customWidth="1"/>
    <col min="26" max="26" width="16.57421875" style="0" customWidth="1"/>
    <col min="27" max="27" width="15.57421875" style="0" customWidth="1"/>
    <col min="28" max="28" width="15.00390625" style="0" customWidth="1"/>
    <col min="29" max="29" width="20.28125" style="0" customWidth="1"/>
    <col min="30" max="30" width="21.8515625" style="0" customWidth="1"/>
  </cols>
  <sheetData>
    <row r="1" spans="1:256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22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22.5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  <c r="M4" s="4"/>
      <c r="N4" s="4"/>
      <c r="O4" s="4"/>
      <c r="P4" s="4"/>
      <c r="Q4" s="4" t="s">
        <v>3</v>
      </c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24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" customFormat="1" ht="23.25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22.5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23.25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" customFormat="1" ht="23.25">
      <c r="A18" s="6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" customFormat="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" customFormat="1" ht="22.5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23.25">
      <c r="A21" s="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23.25" customHeight="1">
      <c r="A23" s="6" t="s">
        <v>17</v>
      </c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23.25">
      <c r="A24" s="6" t="s">
        <v>18</v>
      </c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23.25">
      <c r="A25" s="6" t="s">
        <v>19</v>
      </c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23.25">
      <c r="A27" s="6" t="s">
        <v>20</v>
      </c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05:256" s="6" customFormat="1" ht="23.25"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23.25">
      <c r="A30" s="9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1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" customFormat="1" ht="22.5">
      <c r="A33" s="9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ht="23.25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2" customFormat="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2" customFormat="1" ht="24" customHeight="1">
      <c r="A36" s="13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" customFormat="1" ht="24" customHeight="1">
      <c r="A37" s="14" t="s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7:256" s="15" customFormat="1" ht="15">
      <c r="Q38" s="16"/>
      <c r="S38" s="16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30" ht="149.25" customHeight="1">
      <c r="A39" s="17" t="s">
        <v>26</v>
      </c>
      <c r="B39" s="17" t="s">
        <v>27</v>
      </c>
      <c r="C39" s="17" t="s">
        <v>28</v>
      </c>
      <c r="D39" s="18" t="s">
        <v>29</v>
      </c>
      <c r="E39" s="18" t="s">
        <v>30</v>
      </c>
      <c r="F39" s="18" t="s">
        <v>31</v>
      </c>
      <c r="G39" s="18" t="s">
        <v>32</v>
      </c>
      <c r="H39" s="19" t="s">
        <v>33</v>
      </c>
      <c r="I39" s="18" t="s">
        <v>34</v>
      </c>
      <c r="J39" s="17" t="s">
        <v>35</v>
      </c>
      <c r="K39" s="19" t="s">
        <v>36</v>
      </c>
      <c r="L39" s="20" t="s">
        <v>37</v>
      </c>
      <c r="M39" s="20" t="s">
        <v>38</v>
      </c>
      <c r="N39" s="21" t="s">
        <v>39</v>
      </c>
      <c r="O39" s="21" t="s">
        <v>40</v>
      </c>
      <c r="P39" s="21" t="s">
        <v>41</v>
      </c>
      <c r="Q39" s="20" t="s">
        <v>42</v>
      </c>
      <c r="R39" s="17" t="s">
        <v>43</v>
      </c>
      <c r="S39" s="20" t="s">
        <v>44</v>
      </c>
      <c r="T39" s="17" t="s">
        <v>45</v>
      </c>
      <c r="U39" s="20" t="s">
        <v>44</v>
      </c>
      <c r="V39" s="17" t="s">
        <v>46</v>
      </c>
      <c r="W39" s="20" t="s">
        <v>44</v>
      </c>
      <c r="X39" s="22" t="s">
        <v>47</v>
      </c>
      <c r="Y39" s="22" t="s">
        <v>48</v>
      </c>
      <c r="Z39" s="22" t="s">
        <v>49</v>
      </c>
      <c r="AA39" s="19" t="s">
        <v>50</v>
      </c>
      <c r="AB39" s="19" t="s">
        <v>51</v>
      </c>
      <c r="AC39" s="22" t="s">
        <v>52</v>
      </c>
      <c r="AD39" s="18" t="s">
        <v>53</v>
      </c>
    </row>
    <row r="40" spans="1:30" ht="96.75">
      <c r="A40" s="23">
        <v>1</v>
      </c>
      <c r="B40" s="23" t="s">
        <v>54</v>
      </c>
      <c r="C40" s="24" t="s">
        <v>55</v>
      </c>
      <c r="D40" s="24" t="s">
        <v>56</v>
      </c>
      <c r="E40" s="24" t="s">
        <v>57</v>
      </c>
      <c r="F40" s="24" t="s">
        <v>58</v>
      </c>
      <c r="G40" s="25" t="s">
        <v>59</v>
      </c>
      <c r="H40" s="26">
        <v>40389</v>
      </c>
      <c r="I40" s="27" t="s">
        <v>60</v>
      </c>
      <c r="J40" s="28" t="s">
        <v>61</v>
      </c>
      <c r="K40" s="24">
        <v>7</v>
      </c>
      <c r="L40" s="29">
        <v>32</v>
      </c>
      <c r="M40" s="29">
        <v>5.1</v>
      </c>
      <c r="N40" s="30">
        <v>25</v>
      </c>
      <c r="O40" s="30">
        <v>27</v>
      </c>
      <c r="P40" s="30">
        <v>28</v>
      </c>
      <c r="Q40" s="31">
        <f aca="true" t="shared" si="0" ref="Q40:Q67">N40*O40/P40</f>
        <v>24.107142857142858</v>
      </c>
      <c r="R40" s="30">
        <v>223</v>
      </c>
      <c r="S40" s="29">
        <v>5</v>
      </c>
      <c r="T40" s="30">
        <v>32</v>
      </c>
      <c r="U40" s="29">
        <v>4</v>
      </c>
      <c r="V40" s="30">
        <v>58</v>
      </c>
      <c r="W40" s="29">
        <v>5</v>
      </c>
      <c r="X40" s="32">
        <f aca="true" t="shared" si="1" ref="X40:X67">SUM(L40,M40,Q40,S40,U40,W40)</f>
        <v>75.20714285714286</v>
      </c>
      <c r="Y40" s="29">
        <v>100</v>
      </c>
      <c r="Z40" s="33">
        <f aca="true" t="shared" si="2" ref="Z40:Z67">X40/Y40</f>
        <v>0.7520714285714285</v>
      </c>
      <c r="AA40" s="30"/>
      <c r="AB40" s="30">
        <f aca="true" t="shared" si="3" ref="AB40:AB67">SUM(X40,AA40)</f>
        <v>75.20714285714286</v>
      </c>
      <c r="AC40" s="34" t="s">
        <v>62</v>
      </c>
      <c r="AD40" s="28" t="s">
        <v>63</v>
      </c>
    </row>
    <row r="41" spans="1:30" ht="49.5">
      <c r="A41" s="23">
        <v>2</v>
      </c>
      <c r="B41" s="23" t="s">
        <v>54</v>
      </c>
      <c r="C41" s="23" t="s">
        <v>64</v>
      </c>
      <c r="D41" s="23" t="s">
        <v>65</v>
      </c>
      <c r="E41" s="23" t="s">
        <v>66</v>
      </c>
      <c r="F41" s="23" t="s">
        <v>67</v>
      </c>
      <c r="G41" s="35" t="s">
        <v>68</v>
      </c>
      <c r="H41" s="36">
        <v>40246</v>
      </c>
      <c r="I41" s="35" t="s">
        <v>60</v>
      </c>
      <c r="J41" s="23" t="s">
        <v>69</v>
      </c>
      <c r="K41" s="23">
        <v>7</v>
      </c>
      <c r="L41" s="29">
        <v>28</v>
      </c>
      <c r="M41" s="29">
        <v>5.9</v>
      </c>
      <c r="N41" s="30">
        <v>25</v>
      </c>
      <c r="O41" s="30">
        <v>27</v>
      </c>
      <c r="P41" s="30">
        <v>34</v>
      </c>
      <c r="Q41" s="31">
        <f t="shared" si="0"/>
        <v>19.852941176470587</v>
      </c>
      <c r="R41" s="30">
        <v>236</v>
      </c>
      <c r="S41" s="29">
        <v>5</v>
      </c>
      <c r="T41" s="30">
        <v>37</v>
      </c>
      <c r="U41" s="29">
        <v>5</v>
      </c>
      <c r="V41" s="30">
        <v>70</v>
      </c>
      <c r="W41" s="29">
        <v>5</v>
      </c>
      <c r="X41" s="32">
        <f t="shared" si="1"/>
        <v>68.75294117647059</v>
      </c>
      <c r="Y41" s="29">
        <v>100</v>
      </c>
      <c r="Z41" s="33">
        <f t="shared" si="2"/>
        <v>0.6875294117647058</v>
      </c>
      <c r="AA41" s="30"/>
      <c r="AB41" s="30">
        <f t="shared" si="3"/>
        <v>68.75294117647059</v>
      </c>
      <c r="AC41" s="34" t="s">
        <v>70</v>
      </c>
      <c r="AD41" s="23" t="s">
        <v>71</v>
      </c>
    </row>
    <row r="42" spans="1:30" ht="96.75">
      <c r="A42" s="23">
        <v>3</v>
      </c>
      <c r="B42" s="23" t="s">
        <v>54</v>
      </c>
      <c r="C42" s="23" t="s">
        <v>72</v>
      </c>
      <c r="D42" s="25" t="s">
        <v>73</v>
      </c>
      <c r="E42" s="25" t="s">
        <v>74</v>
      </c>
      <c r="F42" s="25" t="s">
        <v>75</v>
      </c>
      <c r="G42" s="25" t="s">
        <v>59</v>
      </c>
      <c r="H42" s="37">
        <v>40237</v>
      </c>
      <c r="I42" s="28" t="s">
        <v>60</v>
      </c>
      <c r="J42" s="27" t="s">
        <v>61</v>
      </c>
      <c r="K42" s="38">
        <v>8</v>
      </c>
      <c r="L42" s="29">
        <v>19</v>
      </c>
      <c r="M42" s="29">
        <v>6</v>
      </c>
      <c r="N42" s="30">
        <v>25</v>
      </c>
      <c r="O42" s="30">
        <v>27</v>
      </c>
      <c r="P42" s="30">
        <v>27</v>
      </c>
      <c r="Q42" s="31">
        <f t="shared" si="0"/>
        <v>25</v>
      </c>
      <c r="R42" s="30">
        <v>190</v>
      </c>
      <c r="S42" s="29">
        <v>3</v>
      </c>
      <c r="T42" s="30">
        <v>34</v>
      </c>
      <c r="U42" s="29">
        <v>4</v>
      </c>
      <c r="V42" s="30">
        <v>52</v>
      </c>
      <c r="W42" s="29">
        <v>5</v>
      </c>
      <c r="X42" s="32">
        <f t="shared" si="1"/>
        <v>62</v>
      </c>
      <c r="Y42" s="29">
        <v>100</v>
      </c>
      <c r="Z42" s="33">
        <f t="shared" si="2"/>
        <v>0.62</v>
      </c>
      <c r="AA42" s="30"/>
      <c r="AB42" s="30">
        <f t="shared" si="3"/>
        <v>62</v>
      </c>
      <c r="AC42" s="34"/>
      <c r="AD42" s="28" t="s">
        <v>76</v>
      </c>
    </row>
    <row r="43" spans="1:30" ht="64.5">
      <c r="A43" s="23">
        <v>4</v>
      </c>
      <c r="B43" s="23" t="s">
        <v>54</v>
      </c>
      <c r="C43" s="23" t="s">
        <v>77</v>
      </c>
      <c r="D43" s="23" t="s">
        <v>78</v>
      </c>
      <c r="E43" s="23" t="s">
        <v>79</v>
      </c>
      <c r="F43" s="23" t="s">
        <v>80</v>
      </c>
      <c r="G43" s="23" t="s">
        <v>68</v>
      </c>
      <c r="H43" s="36">
        <v>39828</v>
      </c>
      <c r="I43" s="23" t="s">
        <v>60</v>
      </c>
      <c r="J43" s="23" t="s">
        <v>81</v>
      </c>
      <c r="K43" s="23">
        <v>8</v>
      </c>
      <c r="L43" s="29">
        <v>22</v>
      </c>
      <c r="M43" s="29">
        <v>2.2</v>
      </c>
      <c r="N43" s="30">
        <v>25</v>
      </c>
      <c r="O43" s="30">
        <v>27</v>
      </c>
      <c r="P43" s="30">
        <v>30</v>
      </c>
      <c r="Q43" s="31">
        <f t="shared" si="0"/>
        <v>22.5</v>
      </c>
      <c r="R43" s="30">
        <v>213</v>
      </c>
      <c r="S43" s="29">
        <v>4</v>
      </c>
      <c r="T43" s="30">
        <v>37</v>
      </c>
      <c r="U43" s="29">
        <v>5</v>
      </c>
      <c r="V43" s="30">
        <v>58</v>
      </c>
      <c r="W43" s="29">
        <v>5</v>
      </c>
      <c r="X43" s="32">
        <f t="shared" si="1"/>
        <v>60.7</v>
      </c>
      <c r="Y43" s="29">
        <v>100</v>
      </c>
      <c r="Z43" s="33">
        <f t="shared" si="2"/>
        <v>0.607</v>
      </c>
      <c r="AA43" s="30"/>
      <c r="AB43" s="30">
        <f t="shared" si="3"/>
        <v>60.7</v>
      </c>
      <c r="AC43" s="34"/>
      <c r="AD43" s="23" t="s">
        <v>82</v>
      </c>
    </row>
    <row r="44" spans="1:30" ht="64.5">
      <c r="A44" s="23">
        <v>5</v>
      </c>
      <c r="B44" s="23" t="s">
        <v>54</v>
      </c>
      <c r="C44" s="23" t="s">
        <v>83</v>
      </c>
      <c r="D44" s="23" t="s">
        <v>84</v>
      </c>
      <c r="E44" s="23" t="s">
        <v>85</v>
      </c>
      <c r="F44" s="23" t="s">
        <v>86</v>
      </c>
      <c r="G44" s="23" t="s">
        <v>68</v>
      </c>
      <c r="H44" s="36">
        <v>40107</v>
      </c>
      <c r="I44" s="35" t="s">
        <v>60</v>
      </c>
      <c r="J44" s="35" t="s">
        <v>81</v>
      </c>
      <c r="K44" s="23">
        <v>8</v>
      </c>
      <c r="L44" s="29">
        <v>29</v>
      </c>
      <c r="M44" s="29">
        <v>2.9</v>
      </c>
      <c r="N44" s="30">
        <v>25</v>
      </c>
      <c r="O44" s="30">
        <v>27</v>
      </c>
      <c r="P44" s="30">
        <v>36</v>
      </c>
      <c r="Q44" s="31">
        <f t="shared" si="0"/>
        <v>18.75</v>
      </c>
      <c r="R44" s="30">
        <v>224</v>
      </c>
      <c r="S44" s="29">
        <v>5</v>
      </c>
      <c r="T44" s="30">
        <v>10</v>
      </c>
      <c r="U44" s="29">
        <v>0</v>
      </c>
      <c r="V44" s="30">
        <v>53</v>
      </c>
      <c r="W44" s="29">
        <v>5</v>
      </c>
      <c r="X44" s="32">
        <f t="shared" si="1"/>
        <v>60.65</v>
      </c>
      <c r="Y44" s="29">
        <v>100</v>
      </c>
      <c r="Z44" s="33">
        <f t="shared" si="2"/>
        <v>0.6065</v>
      </c>
      <c r="AA44" s="30"/>
      <c r="AB44" s="30">
        <f t="shared" si="3"/>
        <v>60.65</v>
      </c>
      <c r="AC44" s="34"/>
      <c r="AD44" s="23" t="s">
        <v>82</v>
      </c>
    </row>
    <row r="45" spans="1:30" ht="49.5">
      <c r="A45" s="23">
        <v>6</v>
      </c>
      <c r="B45" s="23" t="s">
        <v>54</v>
      </c>
      <c r="C45" s="23" t="s">
        <v>87</v>
      </c>
      <c r="D45" s="28" t="s">
        <v>88</v>
      </c>
      <c r="E45" s="28" t="s">
        <v>89</v>
      </c>
      <c r="F45" s="28" t="s">
        <v>80</v>
      </c>
      <c r="G45" s="28" t="s">
        <v>68</v>
      </c>
      <c r="H45" s="39">
        <v>40090</v>
      </c>
      <c r="I45" s="28" t="s">
        <v>60</v>
      </c>
      <c r="J45" s="28" t="s">
        <v>90</v>
      </c>
      <c r="K45" s="28">
        <v>8</v>
      </c>
      <c r="L45" s="29">
        <v>22</v>
      </c>
      <c r="M45" s="29">
        <v>6.3</v>
      </c>
      <c r="N45" s="30">
        <v>25</v>
      </c>
      <c r="O45" s="30">
        <v>27</v>
      </c>
      <c r="P45" s="30">
        <v>45</v>
      </c>
      <c r="Q45" s="31">
        <f t="shared" si="0"/>
        <v>15</v>
      </c>
      <c r="R45" s="30">
        <v>245</v>
      </c>
      <c r="S45" s="29">
        <v>5</v>
      </c>
      <c r="T45" s="30">
        <v>37</v>
      </c>
      <c r="U45" s="29">
        <v>5</v>
      </c>
      <c r="V45" s="30">
        <v>51</v>
      </c>
      <c r="W45" s="29">
        <v>5</v>
      </c>
      <c r="X45" s="32">
        <f t="shared" si="1"/>
        <v>58.3</v>
      </c>
      <c r="Y45" s="29">
        <v>100</v>
      </c>
      <c r="Z45" s="33">
        <f t="shared" si="2"/>
        <v>0.583</v>
      </c>
      <c r="AA45" s="30"/>
      <c r="AB45" s="30">
        <f t="shared" si="3"/>
        <v>58.3</v>
      </c>
      <c r="AC45" s="34"/>
      <c r="AD45" s="28" t="s">
        <v>91</v>
      </c>
    </row>
    <row r="46" spans="1:30" ht="64.5">
      <c r="A46" s="23">
        <v>7</v>
      </c>
      <c r="B46" s="23" t="s">
        <v>54</v>
      </c>
      <c r="C46" s="24" t="s">
        <v>92</v>
      </c>
      <c r="D46" s="40" t="s">
        <v>93</v>
      </c>
      <c r="E46" s="40" t="s">
        <v>94</v>
      </c>
      <c r="F46" s="40" t="s">
        <v>95</v>
      </c>
      <c r="G46" s="41" t="s">
        <v>68</v>
      </c>
      <c r="H46" s="42">
        <v>39760</v>
      </c>
      <c r="I46" s="41" t="s">
        <v>60</v>
      </c>
      <c r="J46" s="40" t="s">
        <v>81</v>
      </c>
      <c r="K46" s="40">
        <v>9</v>
      </c>
      <c r="L46" s="29">
        <v>40</v>
      </c>
      <c r="M46" s="29">
        <v>9.4</v>
      </c>
      <c r="N46" s="30">
        <v>25</v>
      </c>
      <c r="O46" s="30">
        <v>23</v>
      </c>
      <c r="P46" s="30">
        <v>25</v>
      </c>
      <c r="Q46" s="31">
        <f t="shared" si="0"/>
        <v>23</v>
      </c>
      <c r="R46" s="30">
        <v>250</v>
      </c>
      <c r="S46" s="29">
        <v>5</v>
      </c>
      <c r="T46" s="30">
        <v>37</v>
      </c>
      <c r="U46" s="29">
        <v>5</v>
      </c>
      <c r="V46" s="30">
        <v>63</v>
      </c>
      <c r="W46" s="29">
        <v>5</v>
      </c>
      <c r="X46" s="32">
        <f t="shared" si="1"/>
        <v>87.4</v>
      </c>
      <c r="Y46" s="29">
        <v>100</v>
      </c>
      <c r="Z46" s="33">
        <f t="shared" si="2"/>
        <v>0.8740000000000001</v>
      </c>
      <c r="AA46" s="30"/>
      <c r="AB46" s="30">
        <f t="shared" si="3"/>
        <v>87.4</v>
      </c>
      <c r="AC46" s="34" t="s">
        <v>62</v>
      </c>
      <c r="AD46" s="23" t="s">
        <v>96</v>
      </c>
    </row>
    <row r="47" spans="1:30" ht="49.5">
      <c r="A47" s="23">
        <v>8</v>
      </c>
      <c r="B47" s="24" t="s">
        <v>54</v>
      </c>
      <c r="C47" s="24" t="s">
        <v>97</v>
      </c>
      <c r="D47" s="40" t="s">
        <v>98</v>
      </c>
      <c r="E47" s="40" t="s">
        <v>99</v>
      </c>
      <c r="F47" s="40" t="s">
        <v>100</v>
      </c>
      <c r="G47" s="40" t="s">
        <v>59</v>
      </c>
      <c r="H47" s="42">
        <v>38763</v>
      </c>
      <c r="I47" s="41" t="s">
        <v>101</v>
      </c>
      <c r="J47" s="41" t="s">
        <v>102</v>
      </c>
      <c r="K47" s="40">
        <v>11</v>
      </c>
      <c r="L47" s="29">
        <v>45</v>
      </c>
      <c r="M47" s="29">
        <v>6.2</v>
      </c>
      <c r="N47" s="30">
        <v>25</v>
      </c>
      <c r="O47" s="30">
        <v>23</v>
      </c>
      <c r="P47" s="30">
        <v>29</v>
      </c>
      <c r="Q47" s="31">
        <f t="shared" si="0"/>
        <v>19.82758620689655</v>
      </c>
      <c r="R47" s="30">
        <v>241</v>
      </c>
      <c r="S47" s="29">
        <v>5</v>
      </c>
      <c r="T47" s="30">
        <v>38</v>
      </c>
      <c r="U47" s="29">
        <v>4</v>
      </c>
      <c r="V47" s="30">
        <v>63</v>
      </c>
      <c r="W47" s="29">
        <v>5</v>
      </c>
      <c r="X47" s="32">
        <f t="shared" si="1"/>
        <v>85.02758620689656</v>
      </c>
      <c r="Y47" s="29">
        <v>100</v>
      </c>
      <c r="Z47" s="33">
        <f t="shared" si="2"/>
        <v>0.8502758620689655</v>
      </c>
      <c r="AA47" s="30"/>
      <c r="AB47" s="30">
        <f t="shared" si="3"/>
        <v>85.02758620689656</v>
      </c>
      <c r="AC47" s="34" t="s">
        <v>62</v>
      </c>
      <c r="AD47" s="23" t="s">
        <v>103</v>
      </c>
    </row>
    <row r="48" spans="1:30" ht="96.75">
      <c r="A48" s="23">
        <v>9</v>
      </c>
      <c r="B48" s="23" t="s">
        <v>54</v>
      </c>
      <c r="C48" s="43" t="s">
        <v>104</v>
      </c>
      <c r="D48" s="44" t="s">
        <v>105</v>
      </c>
      <c r="E48" s="44" t="s">
        <v>106</v>
      </c>
      <c r="F48" s="44" t="s">
        <v>107</v>
      </c>
      <c r="G48" s="44" t="s">
        <v>59</v>
      </c>
      <c r="H48" s="45">
        <v>39188</v>
      </c>
      <c r="I48" s="46" t="s">
        <v>60</v>
      </c>
      <c r="J48" s="46" t="s">
        <v>61</v>
      </c>
      <c r="K48" s="44">
        <v>10</v>
      </c>
      <c r="L48" s="29">
        <v>43</v>
      </c>
      <c r="M48" s="29">
        <v>5.7</v>
      </c>
      <c r="N48" s="30">
        <v>25</v>
      </c>
      <c r="O48" s="30">
        <v>23</v>
      </c>
      <c r="P48" s="30">
        <v>27</v>
      </c>
      <c r="Q48" s="31">
        <f t="shared" si="0"/>
        <v>21.296296296296298</v>
      </c>
      <c r="R48" s="30">
        <v>247</v>
      </c>
      <c r="S48" s="29">
        <v>5</v>
      </c>
      <c r="T48" s="30">
        <v>43</v>
      </c>
      <c r="U48" s="29">
        <v>5</v>
      </c>
      <c r="V48" s="30">
        <v>63</v>
      </c>
      <c r="W48" s="29">
        <v>5</v>
      </c>
      <c r="X48" s="32">
        <f t="shared" si="1"/>
        <v>84.9962962962963</v>
      </c>
      <c r="Y48" s="29">
        <v>100</v>
      </c>
      <c r="Z48" s="33">
        <f t="shared" si="2"/>
        <v>0.8499629629629629</v>
      </c>
      <c r="AA48" s="30"/>
      <c r="AB48" s="30">
        <f t="shared" si="3"/>
        <v>84.9962962962963</v>
      </c>
      <c r="AC48" s="34" t="s">
        <v>70</v>
      </c>
      <c r="AD48" s="28" t="s">
        <v>63</v>
      </c>
    </row>
    <row r="49" spans="1:30" ht="43.5">
      <c r="A49" s="23">
        <v>10</v>
      </c>
      <c r="B49" s="23" t="s">
        <v>54</v>
      </c>
      <c r="C49" s="23" t="s">
        <v>108</v>
      </c>
      <c r="D49" s="47" t="s">
        <v>109</v>
      </c>
      <c r="E49" s="47" t="s">
        <v>110</v>
      </c>
      <c r="F49" s="47" t="s">
        <v>100</v>
      </c>
      <c r="G49" s="48" t="s">
        <v>68</v>
      </c>
      <c r="H49" s="48">
        <v>39703</v>
      </c>
      <c r="I49" s="49" t="s">
        <v>111</v>
      </c>
      <c r="J49" s="47" t="s">
        <v>112</v>
      </c>
      <c r="K49" s="50" t="s">
        <v>113</v>
      </c>
      <c r="L49" s="29">
        <v>39</v>
      </c>
      <c r="M49" s="29">
        <v>10</v>
      </c>
      <c r="N49" s="30">
        <v>25</v>
      </c>
      <c r="O49" s="30">
        <v>23</v>
      </c>
      <c r="P49" s="30">
        <v>29</v>
      </c>
      <c r="Q49" s="31">
        <f t="shared" si="0"/>
        <v>19.82758620689655</v>
      </c>
      <c r="R49" s="30">
        <v>235</v>
      </c>
      <c r="S49" s="29">
        <v>5</v>
      </c>
      <c r="T49" s="30">
        <v>37</v>
      </c>
      <c r="U49" s="29">
        <v>5</v>
      </c>
      <c r="V49" s="30">
        <v>70</v>
      </c>
      <c r="W49" s="29">
        <v>5</v>
      </c>
      <c r="X49" s="32">
        <f t="shared" si="1"/>
        <v>83.82758620689656</v>
      </c>
      <c r="Y49" s="29">
        <v>100</v>
      </c>
      <c r="Z49" s="33">
        <f t="shared" si="2"/>
        <v>0.8382758620689655</v>
      </c>
      <c r="AA49" s="30"/>
      <c r="AB49" s="30">
        <f t="shared" si="3"/>
        <v>83.82758620689656</v>
      </c>
      <c r="AC49" s="34" t="s">
        <v>70</v>
      </c>
      <c r="AD49" s="51" t="s">
        <v>114</v>
      </c>
    </row>
    <row r="50" spans="1:30" ht="64.5">
      <c r="A50" s="23">
        <v>11</v>
      </c>
      <c r="B50" s="23" t="s">
        <v>54</v>
      </c>
      <c r="C50" s="24" t="s">
        <v>115</v>
      </c>
      <c r="D50" s="23" t="s">
        <v>116</v>
      </c>
      <c r="E50" s="23" t="s">
        <v>117</v>
      </c>
      <c r="F50" s="23" t="s">
        <v>118</v>
      </c>
      <c r="G50" s="23" t="s">
        <v>68</v>
      </c>
      <c r="H50" s="36">
        <v>38933</v>
      </c>
      <c r="I50" s="23" t="s">
        <v>60</v>
      </c>
      <c r="J50" s="23" t="s">
        <v>119</v>
      </c>
      <c r="K50" s="23">
        <v>11</v>
      </c>
      <c r="L50" s="29">
        <v>37</v>
      </c>
      <c r="M50" s="29">
        <v>7.8</v>
      </c>
      <c r="N50" s="30">
        <v>25</v>
      </c>
      <c r="O50" s="30">
        <v>23</v>
      </c>
      <c r="P50" s="30">
        <v>23</v>
      </c>
      <c r="Q50" s="31">
        <f t="shared" si="0"/>
        <v>25</v>
      </c>
      <c r="R50" s="30">
        <v>236</v>
      </c>
      <c r="S50" s="29">
        <v>5</v>
      </c>
      <c r="T50" s="30">
        <v>43</v>
      </c>
      <c r="U50" s="29">
        <v>5</v>
      </c>
      <c r="V50" s="30">
        <v>47</v>
      </c>
      <c r="W50" s="29">
        <v>4</v>
      </c>
      <c r="X50" s="32">
        <f t="shared" si="1"/>
        <v>83.8</v>
      </c>
      <c r="Y50" s="29">
        <v>100</v>
      </c>
      <c r="Z50" s="33">
        <f t="shared" si="2"/>
        <v>0.838</v>
      </c>
      <c r="AA50" s="30"/>
      <c r="AB50" s="30">
        <f t="shared" si="3"/>
        <v>83.8</v>
      </c>
      <c r="AC50" s="34" t="s">
        <v>70</v>
      </c>
      <c r="AD50" s="23" t="s">
        <v>120</v>
      </c>
    </row>
    <row r="51" spans="1:30" ht="80.25">
      <c r="A51" s="23">
        <v>12</v>
      </c>
      <c r="B51" s="23" t="s">
        <v>54</v>
      </c>
      <c r="C51" s="43" t="s">
        <v>121</v>
      </c>
      <c r="D51" s="41" t="s">
        <v>122</v>
      </c>
      <c r="E51" s="41" t="s">
        <v>123</v>
      </c>
      <c r="F51" s="41" t="s">
        <v>124</v>
      </c>
      <c r="G51" s="41" t="s">
        <v>59</v>
      </c>
      <c r="H51" s="52">
        <v>38743</v>
      </c>
      <c r="I51" s="40" t="s">
        <v>101</v>
      </c>
      <c r="J51" s="41" t="s">
        <v>125</v>
      </c>
      <c r="K51" s="53">
        <v>11</v>
      </c>
      <c r="L51" s="29">
        <v>22</v>
      </c>
      <c r="M51" s="29">
        <v>6.2</v>
      </c>
      <c r="N51" s="30">
        <v>25</v>
      </c>
      <c r="O51" s="30">
        <v>23</v>
      </c>
      <c r="P51" s="30">
        <v>24</v>
      </c>
      <c r="Q51" s="31">
        <f t="shared" si="0"/>
        <v>23.958333333333332</v>
      </c>
      <c r="R51" s="30">
        <v>249</v>
      </c>
      <c r="S51" s="29">
        <v>5</v>
      </c>
      <c r="T51" s="30">
        <v>43</v>
      </c>
      <c r="U51" s="29">
        <v>5</v>
      </c>
      <c r="V51" s="30">
        <v>44</v>
      </c>
      <c r="W51" s="29">
        <v>4</v>
      </c>
      <c r="X51" s="32">
        <f t="shared" si="1"/>
        <v>66.15833333333333</v>
      </c>
      <c r="Y51" s="29">
        <v>100</v>
      </c>
      <c r="Z51" s="33">
        <f t="shared" si="2"/>
        <v>0.6615833333333333</v>
      </c>
      <c r="AA51" s="30"/>
      <c r="AB51" s="30">
        <f t="shared" si="3"/>
        <v>66.15833333333333</v>
      </c>
      <c r="AC51" s="34" t="s">
        <v>70</v>
      </c>
      <c r="AD51" s="28" t="s">
        <v>63</v>
      </c>
    </row>
    <row r="52" spans="1:30" ht="49.5">
      <c r="A52" s="23">
        <v>13</v>
      </c>
      <c r="B52" s="23" t="s">
        <v>54</v>
      </c>
      <c r="C52" s="23" t="s">
        <v>126</v>
      </c>
      <c r="D52" s="40" t="s">
        <v>127</v>
      </c>
      <c r="E52" s="40" t="s">
        <v>66</v>
      </c>
      <c r="F52" s="40" t="s">
        <v>128</v>
      </c>
      <c r="G52" s="40" t="s">
        <v>59</v>
      </c>
      <c r="H52" s="42">
        <v>39096</v>
      </c>
      <c r="I52" s="41" t="s">
        <v>60</v>
      </c>
      <c r="J52" s="40" t="s">
        <v>129</v>
      </c>
      <c r="K52" s="40">
        <v>10</v>
      </c>
      <c r="L52" s="29">
        <v>27</v>
      </c>
      <c r="M52" s="29">
        <v>3.8</v>
      </c>
      <c r="N52" s="30">
        <v>25</v>
      </c>
      <c r="O52" s="30">
        <v>23</v>
      </c>
      <c r="P52" s="30">
        <v>28</v>
      </c>
      <c r="Q52" s="31">
        <f t="shared" si="0"/>
        <v>20.535714285714285</v>
      </c>
      <c r="R52" s="30">
        <v>220</v>
      </c>
      <c r="S52" s="29">
        <v>4</v>
      </c>
      <c r="T52" s="30">
        <v>25</v>
      </c>
      <c r="U52" s="29">
        <v>3</v>
      </c>
      <c r="V52" s="30">
        <v>54</v>
      </c>
      <c r="W52" s="29">
        <v>5</v>
      </c>
      <c r="X52" s="32">
        <f t="shared" si="1"/>
        <v>63.33571428571428</v>
      </c>
      <c r="Y52" s="29">
        <v>100</v>
      </c>
      <c r="Z52" s="33">
        <f t="shared" si="2"/>
        <v>0.6333571428571428</v>
      </c>
      <c r="AA52" s="30"/>
      <c r="AB52" s="30">
        <f t="shared" si="3"/>
        <v>63.33571428571428</v>
      </c>
      <c r="AC52" s="34"/>
      <c r="AD52" s="23" t="s">
        <v>103</v>
      </c>
    </row>
    <row r="53" spans="1:30" ht="96.75">
      <c r="A53" s="23">
        <v>14</v>
      </c>
      <c r="B53" s="23" t="s">
        <v>54</v>
      </c>
      <c r="C53" s="24" t="s">
        <v>130</v>
      </c>
      <c r="D53" s="54" t="s">
        <v>131</v>
      </c>
      <c r="E53" s="54" t="s">
        <v>66</v>
      </c>
      <c r="F53" s="54" t="s">
        <v>80</v>
      </c>
      <c r="G53" s="54" t="s">
        <v>59</v>
      </c>
      <c r="H53" s="55">
        <v>39731</v>
      </c>
      <c r="I53" s="56" t="s">
        <v>60</v>
      </c>
      <c r="J53" s="56" t="s">
        <v>61</v>
      </c>
      <c r="K53" s="44">
        <v>9</v>
      </c>
      <c r="L53" s="29">
        <v>19</v>
      </c>
      <c r="M53" s="29">
        <v>2.2</v>
      </c>
      <c r="N53" s="30">
        <v>25</v>
      </c>
      <c r="O53" s="30">
        <v>23</v>
      </c>
      <c r="P53" s="30">
        <v>25</v>
      </c>
      <c r="Q53" s="31">
        <f t="shared" si="0"/>
        <v>23</v>
      </c>
      <c r="R53" s="30">
        <v>230</v>
      </c>
      <c r="S53" s="29">
        <v>4</v>
      </c>
      <c r="T53" s="30">
        <v>24</v>
      </c>
      <c r="U53" s="29">
        <v>3</v>
      </c>
      <c r="V53" s="30">
        <v>59</v>
      </c>
      <c r="W53" s="29">
        <v>5</v>
      </c>
      <c r="X53" s="32">
        <f t="shared" si="1"/>
        <v>56.2</v>
      </c>
      <c r="Y53" s="29">
        <v>100</v>
      </c>
      <c r="Z53" s="33">
        <f t="shared" si="2"/>
        <v>0.562</v>
      </c>
      <c r="AA53" s="30"/>
      <c r="AB53" s="30">
        <f t="shared" si="3"/>
        <v>56.2</v>
      </c>
      <c r="AC53" s="34"/>
      <c r="AD53" s="28" t="s">
        <v>132</v>
      </c>
    </row>
    <row r="54" spans="1:30" ht="49.5">
      <c r="A54" s="23">
        <v>15</v>
      </c>
      <c r="B54" s="23" t="s">
        <v>54</v>
      </c>
      <c r="C54" s="23" t="s">
        <v>133</v>
      </c>
      <c r="D54" s="35" t="s">
        <v>134</v>
      </c>
      <c r="E54" s="35" t="s">
        <v>135</v>
      </c>
      <c r="F54" s="35" t="s">
        <v>136</v>
      </c>
      <c r="G54" s="35" t="s">
        <v>68</v>
      </c>
      <c r="H54" s="57" t="s">
        <v>137</v>
      </c>
      <c r="I54" s="23" t="s">
        <v>60</v>
      </c>
      <c r="J54" s="35" t="s">
        <v>112</v>
      </c>
      <c r="K54" s="58">
        <v>10</v>
      </c>
      <c r="L54" s="29">
        <v>25</v>
      </c>
      <c r="M54" s="29">
        <v>2.5</v>
      </c>
      <c r="N54" s="30">
        <v>25</v>
      </c>
      <c r="O54" s="30">
        <v>23</v>
      </c>
      <c r="P54" s="30">
        <v>38</v>
      </c>
      <c r="Q54" s="31">
        <f t="shared" si="0"/>
        <v>15.131578947368421</v>
      </c>
      <c r="R54" s="30">
        <v>220</v>
      </c>
      <c r="S54" s="29">
        <v>4</v>
      </c>
      <c r="T54" s="30">
        <v>41</v>
      </c>
      <c r="U54" s="29">
        <v>4</v>
      </c>
      <c r="V54" s="30">
        <v>53</v>
      </c>
      <c r="W54" s="29">
        <v>5</v>
      </c>
      <c r="X54" s="32">
        <f t="shared" si="1"/>
        <v>55.631578947368425</v>
      </c>
      <c r="Y54" s="29">
        <v>100</v>
      </c>
      <c r="Z54" s="33">
        <f t="shared" si="2"/>
        <v>0.5563157894736842</v>
      </c>
      <c r="AA54" s="30"/>
      <c r="AB54" s="30">
        <f t="shared" si="3"/>
        <v>55.631578947368425</v>
      </c>
      <c r="AC54" s="34"/>
      <c r="AD54" s="23" t="s">
        <v>114</v>
      </c>
    </row>
    <row r="55" spans="1:30" ht="64.5">
      <c r="A55" s="23">
        <v>16</v>
      </c>
      <c r="B55" s="23" t="s">
        <v>138</v>
      </c>
      <c r="C55" s="23" t="s">
        <v>139</v>
      </c>
      <c r="D55" s="23" t="s">
        <v>140</v>
      </c>
      <c r="E55" s="23" t="s">
        <v>141</v>
      </c>
      <c r="F55" s="23" t="s">
        <v>142</v>
      </c>
      <c r="G55" s="23" t="s">
        <v>68</v>
      </c>
      <c r="H55" s="36">
        <v>38931</v>
      </c>
      <c r="I55" s="35" t="s">
        <v>60</v>
      </c>
      <c r="J55" s="35" t="s">
        <v>119</v>
      </c>
      <c r="K55" s="23">
        <v>11</v>
      </c>
      <c r="L55" s="29">
        <v>10</v>
      </c>
      <c r="M55" s="29">
        <v>8.5</v>
      </c>
      <c r="N55" s="30">
        <v>25</v>
      </c>
      <c r="O55" s="30">
        <v>23</v>
      </c>
      <c r="P55" s="30">
        <v>26</v>
      </c>
      <c r="Q55" s="31">
        <f t="shared" si="0"/>
        <v>22.115384615384617</v>
      </c>
      <c r="R55" s="30">
        <v>242</v>
      </c>
      <c r="S55" s="29">
        <v>5</v>
      </c>
      <c r="T55" s="30">
        <v>43</v>
      </c>
      <c r="U55" s="29">
        <v>5</v>
      </c>
      <c r="V55" s="30">
        <v>71</v>
      </c>
      <c r="W55" s="29">
        <v>5</v>
      </c>
      <c r="X55" s="32">
        <f t="shared" si="1"/>
        <v>55.61538461538461</v>
      </c>
      <c r="Y55" s="29">
        <v>100</v>
      </c>
      <c r="Z55" s="33">
        <f t="shared" si="2"/>
        <v>0.5561538461538461</v>
      </c>
      <c r="AA55" s="30"/>
      <c r="AB55" s="30">
        <f t="shared" si="3"/>
        <v>55.61538461538461</v>
      </c>
      <c r="AC55" s="34"/>
      <c r="AD55" s="23" t="s">
        <v>120</v>
      </c>
    </row>
    <row r="56" spans="1:30" ht="49.5">
      <c r="A56" s="23">
        <v>17</v>
      </c>
      <c r="B56" s="23" t="s">
        <v>54</v>
      </c>
      <c r="C56" s="23" t="s">
        <v>143</v>
      </c>
      <c r="D56" s="28" t="s">
        <v>144</v>
      </c>
      <c r="E56" s="28" t="s">
        <v>74</v>
      </c>
      <c r="F56" s="28" t="s">
        <v>145</v>
      </c>
      <c r="G56" s="28" t="s">
        <v>68</v>
      </c>
      <c r="H56" s="39">
        <v>39221</v>
      </c>
      <c r="I56" s="27" t="s">
        <v>60</v>
      </c>
      <c r="J56" s="27" t="s">
        <v>90</v>
      </c>
      <c r="K56" s="28">
        <v>10</v>
      </c>
      <c r="L56" s="29">
        <v>17</v>
      </c>
      <c r="M56" s="29">
        <v>3.6</v>
      </c>
      <c r="N56" s="30">
        <v>25</v>
      </c>
      <c r="O56" s="30">
        <v>23</v>
      </c>
      <c r="P56" s="30">
        <v>29</v>
      </c>
      <c r="Q56" s="31">
        <f t="shared" si="0"/>
        <v>19.82758620689655</v>
      </c>
      <c r="R56" s="30">
        <v>240</v>
      </c>
      <c r="S56" s="29">
        <v>5</v>
      </c>
      <c r="T56" s="30">
        <v>44</v>
      </c>
      <c r="U56" s="29">
        <v>5</v>
      </c>
      <c r="V56" s="30">
        <v>67</v>
      </c>
      <c r="W56" s="29">
        <v>5</v>
      </c>
      <c r="X56" s="32">
        <f t="shared" si="1"/>
        <v>55.42758620689655</v>
      </c>
      <c r="Y56" s="29">
        <v>100</v>
      </c>
      <c r="Z56" s="33">
        <f t="shared" si="2"/>
        <v>0.5542758620689655</v>
      </c>
      <c r="AA56" s="30"/>
      <c r="AB56" s="30">
        <f t="shared" si="3"/>
        <v>55.42758620689655</v>
      </c>
      <c r="AC56" s="34"/>
      <c r="AD56" s="28" t="s">
        <v>146</v>
      </c>
    </row>
    <row r="57" spans="1:30" ht="49.5">
      <c r="A57" s="23">
        <v>18</v>
      </c>
      <c r="B57" s="23" t="s">
        <v>54</v>
      </c>
      <c r="C57" s="24" t="s">
        <v>147</v>
      </c>
      <c r="D57" s="28" t="s">
        <v>148</v>
      </c>
      <c r="E57" s="28" t="s">
        <v>57</v>
      </c>
      <c r="F57" s="28" t="s">
        <v>128</v>
      </c>
      <c r="G57" s="28" t="s">
        <v>68</v>
      </c>
      <c r="H57" s="39">
        <v>39240</v>
      </c>
      <c r="I57" s="28" t="s">
        <v>60</v>
      </c>
      <c r="J57" s="28" t="s">
        <v>90</v>
      </c>
      <c r="K57" s="28">
        <v>10</v>
      </c>
      <c r="L57" s="29">
        <v>16</v>
      </c>
      <c r="M57" s="29">
        <v>3.4</v>
      </c>
      <c r="N57" s="30">
        <v>25</v>
      </c>
      <c r="O57" s="30">
        <v>23</v>
      </c>
      <c r="P57" s="30">
        <v>27</v>
      </c>
      <c r="Q57" s="31">
        <f t="shared" si="0"/>
        <v>21.296296296296298</v>
      </c>
      <c r="R57" s="30">
        <v>217</v>
      </c>
      <c r="S57" s="29">
        <v>4</v>
      </c>
      <c r="T57" s="30">
        <v>43</v>
      </c>
      <c r="U57" s="29">
        <v>5</v>
      </c>
      <c r="V57" s="30">
        <v>53</v>
      </c>
      <c r="W57" s="29">
        <v>5</v>
      </c>
      <c r="X57" s="32">
        <f t="shared" si="1"/>
        <v>54.696296296296296</v>
      </c>
      <c r="Y57" s="29">
        <v>100</v>
      </c>
      <c r="Z57" s="33">
        <f t="shared" si="2"/>
        <v>0.546962962962963</v>
      </c>
      <c r="AA57" s="30"/>
      <c r="AB57" s="30">
        <f t="shared" si="3"/>
        <v>54.696296296296296</v>
      </c>
      <c r="AC57" s="34"/>
      <c r="AD57" s="28" t="s">
        <v>146</v>
      </c>
    </row>
    <row r="58" spans="1:30" ht="64.5">
      <c r="A58" s="23">
        <v>19</v>
      </c>
      <c r="B58" s="23" t="s">
        <v>54</v>
      </c>
      <c r="C58" s="23" t="s">
        <v>149</v>
      </c>
      <c r="D58" s="23" t="s">
        <v>150</v>
      </c>
      <c r="E58" s="23" t="s">
        <v>99</v>
      </c>
      <c r="F58" s="23" t="s">
        <v>80</v>
      </c>
      <c r="G58" s="23" t="s">
        <v>68</v>
      </c>
      <c r="H58" s="36">
        <v>39470</v>
      </c>
      <c r="I58" s="23" t="s">
        <v>60</v>
      </c>
      <c r="J58" s="23" t="s">
        <v>151</v>
      </c>
      <c r="K58" s="23">
        <v>9</v>
      </c>
      <c r="L58" s="29">
        <v>14</v>
      </c>
      <c r="M58" s="29">
        <v>8.1</v>
      </c>
      <c r="N58" s="30">
        <v>25</v>
      </c>
      <c r="O58" s="30">
        <v>23</v>
      </c>
      <c r="P58" s="30">
        <v>34</v>
      </c>
      <c r="Q58" s="31">
        <f t="shared" si="0"/>
        <v>16.91176470588235</v>
      </c>
      <c r="R58" s="30">
        <v>223</v>
      </c>
      <c r="S58" s="29">
        <v>4</v>
      </c>
      <c r="T58" s="30">
        <v>37</v>
      </c>
      <c r="U58" s="29">
        <v>5</v>
      </c>
      <c r="V58" s="30">
        <v>59</v>
      </c>
      <c r="W58" s="29">
        <v>5</v>
      </c>
      <c r="X58" s="32">
        <f t="shared" si="1"/>
        <v>53.01176470588235</v>
      </c>
      <c r="Y58" s="29">
        <v>100</v>
      </c>
      <c r="Z58" s="33">
        <f t="shared" si="2"/>
        <v>0.5301176470588235</v>
      </c>
      <c r="AA58" s="30"/>
      <c r="AB58" s="30">
        <f t="shared" si="3"/>
        <v>53.01176470588235</v>
      </c>
      <c r="AC58" s="34"/>
      <c r="AD58" s="23" t="s">
        <v>152</v>
      </c>
    </row>
    <row r="59" spans="1:30" ht="49.5">
      <c r="A59" s="23">
        <v>20</v>
      </c>
      <c r="B59" s="23" t="s">
        <v>54</v>
      </c>
      <c r="C59" s="23" t="s">
        <v>153</v>
      </c>
      <c r="D59" s="23" t="s">
        <v>154</v>
      </c>
      <c r="E59" s="23" t="s">
        <v>66</v>
      </c>
      <c r="F59" s="23" t="s">
        <v>124</v>
      </c>
      <c r="G59" s="23" t="s">
        <v>59</v>
      </c>
      <c r="H59" s="36">
        <v>39630</v>
      </c>
      <c r="I59" s="23" t="s">
        <v>60</v>
      </c>
      <c r="J59" s="23" t="s">
        <v>129</v>
      </c>
      <c r="K59" s="23">
        <v>9</v>
      </c>
      <c r="L59" s="29">
        <v>15</v>
      </c>
      <c r="M59" s="29">
        <v>4.9</v>
      </c>
      <c r="N59" s="30">
        <v>25</v>
      </c>
      <c r="O59" s="30">
        <v>23</v>
      </c>
      <c r="P59" s="30">
        <v>35</v>
      </c>
      <c r="Q59" s="31">
        <f t="shared" si="0"/>
        <v>16.428571428571427</v>
      </c>
      <c r="R59" s="30">
        <v>240</v>
      </c>
      <c r="S59" s="29">
        <v>5</v>
      </c>
      <c r="T59" s="30">
        <v>37</v>
      </c>
      <c r="U59" s="29">
        <v>5</v>
      </c>
      <c r="V59" s="30">
        <v>58</v>
      </c>
      <c r="W59" s="29">
        <v>5</v>
      </c>
      <c r="X59" s="32">
        <f t="shared" si="1"/>
        <v>51.32857142857143</v>
      </c>
      <c r="Y59" s="29">
        <v>100</v>
      </c>
      <c r="Z59" s="33">
        <f t="shared" si="2"/>
        <v>0.5132857142857143</v>
      </c>
      <c r="AA59" s="30"/>
      <c r="AB59" s="30">
        <f t="shared" si="3"/>
        <v>51.32857142857143</v>
      </c>
      <c r="AC59" s="34"/>
      <c r="AD59" s="23" t="s">
        <v>155</v>
      </c>
    </row>
    <row r="60" spans="1:30" ht="49.5">
      <c r="A60" s="23">
        <v>21</v>
      </c>
      <c r="B60" s="23" t="s">
        <v>54</v>
      </c>
      <c r="C60" s="23" t="s">
        <v>156</v>
      </c>
      <c r="D60" s="23" t="s">
        <v>157</v>
      </c>
      <c r="E60" s="23" t="s">
        <v>158</v>
      </c>
      <c r="F60" s="23" t="s">
        <v>80</v>
      </c>
      <c r="G60" s="23" t="s">
        <v>68</v>
      </c>
      <c r="H60" s="36">
        <v>39679</v>
      </c>
      <c r="I60" s="23" t="s">
        <v>60</v>
      </c>
      <c r="J60" s="23" t="s">
        <v>112</v>
      </c>
      <c r="K60" s="23">
        <v>9</v>
      </c>
      <c r="L60" s="29">
        <v>12</v>
      </c>
      <c r="M60" s="29">
        <v>3.4</v>
      </c>
      <c r="N60" s="30">
        <v>25</v>
      </c>
      <c r="O60" s="30">
        <v>23</v>
      </c>
      <c r="P60" s="30">
        <v>28</v>
      </c>
      <c r="Q60" s="31">
        <f t="shared" si="0"/>
        <v>20.535714285714285</v>
      </c>
      <c r="R60" s="30">
        <v>208</v>
      </c>
      <c r="S60" s="29">
        <v>3</v>
      </c>
      <c r="T60" s="30">
        <v>37</v>
      </c>
      <c r="U60" s="29">
        <v>5</v>
      </c>
      <c r="V60" s="30">
        <v>52</v>
      </c>
      <c r="W60" s="29">
        <v>5</v>
      </c>
      <c r="X60" s="32">
        <f t="shared" si="1"/>
        <v>48.93571428571428</v>
      </c>
      <c r="Y60" s="29">
        <v>100</v>
      </c>
      <c r="Z60" s="33">
        <f t="shared" si="2"/>
        <v>0.4893571428571428</v>
      </c>
      <c r="AA60" s="30"/>
      <c r="AB60" s="30">
        <f t="shared" si="3"/>
        <v>48.93571428571428</v>
      </c>
      <c r="AC60" s="34"/>
      <c r="AD60" s="23" t="s">
        <v>114</v>
      </c>
    </row>
    <row r="61" spans="1:30" ht="64.5">
      <c r="A61" s="23">
        <v>22</v>
      </c>
      <c r="B61" s="23" t="s">
        <v>54</v>
      </c>
      <c r="C61" s="23" t="s">
        <v>159</v>
      </c>
      <c r="D61" s="23" t="s">
        <v>160</v>
      </c>
      <c r="E61" s="23" t="s">
        <v>66</v>
      </c>
      <c r="F61" s="23" t="s">
        <v>128</v>
      </c>
      <c r="G61" s="23" t="s">
        <v>68</v>
      </c>
      <c r="H61" s="36">
        <v>39562</v>
      </c>
      <c r="I61" s="23" t="s">
        <v>60</v>
      </c>
      <c r="J61" s="23" t="s">
        <v>81</v>
      </c>
      <c r="K61" s="23">
        <v>9</v>
      </c>
      <c r="L61" s="29">
        <v>16</v>
      </c>
      <c r="M61" s="29">
        <v>0.6</v>
      </c>
      <c r="N61" s="30">
        <v>25</v>
      </c>
      <c r="O61" s="30">
        <v>23</v>
      </c>
      <c r="P61" s="30">
        <v>29</v>
      </c>
      <c r="Q61" s="31">
        <f t="shared" si="0"/>
        <v>19.82758620689655</v>
      </c>
      <c r="R61" s="30">
        <v>198</v>
      </c>
      <c r="S61" s="29">
        <v>3</v>
      </c>
      <c r="T61" s="30">
        <v>29</v>
      </c>
      <c r="U61" s="29">
        <v>4</v>
      </c>
      <c r="V61" s="30">
        <v>56</v>
      </c>
      <c r="W61" s="29">
        <v>5</v>
      </c>
      <c r="X61" s="32">
        <f t="shared" si="1"/>
        <v>48.42758620689655</v>
      </c>
      <c r="Y61" s="29">
        <v>100</v>
      </c>
      <c r="Z61" s="33">
        <f t="shared" si="2"/>
        <v>0.4842758620689655</v>
      </c>
      <c r="AA61" s="30"/>
      <c r="AB61" s="30">
        <f t="shared" si="3"/>
        <v>48.42758620689655</v>
      </c>
      <c r="AC61" s="34"/>
      <c r="AD61" s="23" t="s">
        <v>96</v>
      </c>
    </row>
    <row r="62" spans="1:30" ht="49.5">
      <c r="A62" s="23">
        <v>23</v>
      </c>
      <c r="B62" s="23" t="s">
        <v>54</v>
      </c>
      <c r="C62" s="23" t="s">
        <v>161</v>
      </c>
      <c r="D62" s="23" t="s">
        <v>162</v>
      </c>
      <c r="E62" s="23" t="s">
        <v>163</v>
      </c>
      <c r="F62" s="23" t="s">
        <v>107</v>
      </c>
      <c r="G62" s="23" t="s">
        <v>68</v>
      </c>
      <c r="H62" s="36">
        <v>38936</v>
      </c>
      <c r="I62" s="23" t="s">
        <v>60</v>
      </c>
      <c r="J62" s="23" t="s">
        <v>69</v>
      </c>
      <c r="K62" s="23">
        <v>11</v>
      </c>
      <c r="L62" s="29">
        <v>15</v>
      </c>
      <c r="M62" s="29">
        <v>2.7</v>
      </c>
      <c r="N62" s="30">
        <v>25</v>
      </c>
      <c r="O62" s="30">
        <v>23</v>
      </c>
      <c r="P62" s="30">
        <v>35</v>
      </c>
      <c r="Q62" s="31">
        <f t="shared" si="0"/>
        <v>16.428571428571427</v>
      </c>
      <c r="R62" s="30">
        <v>214</v>
      </c>
      <c r="S62" s="29">
        <v>4</v>
      </c>
      <c r="T62" s="30">
        <v>43</v>
      </c>
      <c r="U62" s="29">
        <v>5</v>
      </c>
      <c r="V62" s="30">
        <v>58</v>
      </c>
      <c r="W62" s="29">
        <v>5</v>
      </c>
      <c r="X62" s="32">
        <f t="shared" si="1"/>
        <v>48.128571428571426</v>
      </c>
      <c r="Y62" s="29">
        <v>100</v>
      </c>
      <c r="Z62" s="33">
        <f t="shared" si="2"/>
        <v>0.48128571428571426</v>
      </c>
      <c r="AA62" s="30"/>
      <c r="AB62" s="30">
        <f t="shared" si="3"/>
        <v>48.128571428571426</v>
      </c>
      <c r="AC62" s="34"/>
      <c r="AD62" s="23" t="s">
        <v>71</v>
      </c>
    </row>
    <row r="63" spans="1:30" ht="64.5">
      <c r="A63" s="23">
        <v>24</v>
      </c>
      <c r="B63" s="23" t="s">
        <v>54</v>
      </c>
      <c r="C63" s="23" t="s">
        <v>164</v>
      </c>
      <c r="D63" s="23" t="s">
        <v>165</v>
      </c>
      <c r="E63" s="23" t="s">
        <v>166</v>
      </c>
      <c r="F63" s="23" t="s">
        <v>100</v>
      </c>
      <c r="G63" s="23" t="s">
        <v>68</v>
      </c>
      <c r="H63" s="36">
        <v>39649</v>
      </c>
      <c r="I63" s="23" t="s">
        <v>60</v>
      </c>
      <c r="J63" s="23" t="s">
        <v>119</v>
      </c>
      <c r="K63" s="23">
        <v>9</v>
      </c>
      <c r="L63" s="29">
        <v>11</v>
      </c>
      <c r="M63" s="29">
        <v>6.7</v>
      </c>
      <c r="N63" s="30">
        <v>25</v>
      </c>
      <c r="O63" s="30">
        <v>23</v>
      </c>
      <c r="P63" s="30">
        <v>35</v>
      </c>
      <c r="Q63" s="31">
        <f t="shared" si="0"/>
        <v>16.428571428571427</v>
      </c>
      <c r="R63" s="30">
        <v>215</v>
      </c>
      <c r="S63" s="29">
        <v>4</v>
      </c>
      <c r="T63" s="30">
        <v>40</v>
      </c>
      <c r="U63" s="29">
        <v>5</v>
      </c>
      <c r="V63" s="30">
        <v>47</v>
      </c>
      <c r="W63" s="29">
        <v>4</v>
      </c>
      <c r="X63" s="32">
        <f t="shared" si="1"/>
        <v>47.128571428571426</v>
      </c>
      <c r="Y63" s="29">
        <v>100</v>
      </c>
      <c r="Z63" s="33">
        <f t="shared" si="2"/>
        <v>0.47128571428571425</v>
      </c>
      <c r="AA63" s="30"/>
      <c r="AB63" s="30">
        <f t="shared" si="3"/>
        <v>47.128571428571426</v>
      </c>
      <c r="AC63" s="34"/>
      <c r="AD63" s="23" t="s">
        <v>167</v>
      </c>
    </row>
    <row r="64" spans="1:30" ht="64.5">
      <c r="A64" s="23">
        <v>25</v>
      </c>
      <c r="B64" s="23" t="s">
        <v>54</v>
      </c>
      <c r="C64" s="28" t="s">
        <v>168</v>
      </c>
      <c r="D64" s="23" t="s">
        <v>169</v>
      </c>
      <c r="E64" s="23" t="s">
        <v>170</v>
      </c>
      <c r="F64" s="23" t="s">
        <v>171</v>
      </c>
      <c r="G64" s="23" t="s">
        <v>68</v>
      </c>
      <c r="H64" s="36">
        <v>39519</v>
      </c>
      <c r="I64" s="35" t="s">
        <v>60</v>
      </c>
      <c r="J64" s="35" t="s">
        <v>119</v>
      </c>
      <c r="K64" s="23">
        <v>9</v>
      </c>
      <c r="L64" s="29">
        <v>16</v>
      </c>
      <c r="M64" s="29">
        <v>3.5</v>
      </c>
      <c r="N64" s="30">
        <v>25</v>
      </c>
      <c r="O64" s="30">
        <v>23</v>
      </c>
      <c r="P64" s="30">
        <v>43</v>
      </c>
      <c r="Q64" s="31">
        <f t="shared" si="0"/>
        <v>13.372093023255815</v>
      </c>
      <c r="R64" s="30">
        <v>214</v>
      </c>
      <c r="S64" s="29">
        <v>4</v>
      </c>
      <c r="T64" s="30">
        <v>32</v>
      </c>
      <c r="U64" s="29">
        <v>4</v>
      </c>
      <c r="V64" s="30">
        <v>66</v>
      </c>
      <c r="W64" s="29">
        <v>5</v>
      </c>
      <c r="X64" s="32">
        <f t="shared" si="1"/>
        <v>45.872093023255815</v>
      </c>
      <c r="Y64" s="29">
        <v>100</v>
      </c>
      <c r="Z64" s="33">
        <f t="shared" si="2"/>
        <v>0.45872093023255817</v>
      </c>
      <c r="AA64" s="30"/>
      <c r="AB64" s="30">
        <f t="shared" si="3"/>
        <v>45.872093023255815</v>
      </c>
      <c r="AC64" s="34"/>
      <c r="AD64" s="23" t="s">
        <v>167</v>
      </c>
    </row>
    <row r="65" spans="1:30" ht="49.5">
      <c r="A65" s="23">
        <v>26</v>
      </c>
      <c r="B65" s="23" t="s">
        <v>54</v>
      </c>
      <c r="C65" s="23" t="s">
        <v>172</v>
      </c>
      <c r="D65" s="28" t="s">
        <v>173</v>
      </c>
      <c r="E65" s="28" t="s">
        <v>174</v>
      </c>
      <c r="F65" s="28" t="s">
        <v>100</v>
      </c>
      <c r="G65" s="28" t="s">
        <v>68</v>
      </c>
      <c r="H65" s="39">
        <v>39755</v>
      </c>
      <c r="I65" s="28" t="s">
        <v>60</v>
      </c>
      <c r="J65" s="28" t="s">
        <v>90</v>
      </c>
      <c r="K65" s="28">
        <v>9</v>
      </c>
      <c r="L65" s="29">
        <v>16</v>
      </c>
      <c r="M65" s="29">
        <v>0.4</v>
      </c>
      <c r="N65" s="30">
        <v>25</v>
      </c>
      <c r="O65" s="30">
        <v>23</v>
      </c>
      <c r="P65" s="30">
        <v>44</v>
      </c>
      <c r="Q65" s="31">
        <f t="shared" si="0"/>
        <v>13.068181818181818</v>
      </c>
      <c r="R65" s="30">
        <v>231</v>
      </c>
      <c r="S65" s="29">
        <v>4</v>
      </c>
      <c r="T65" s="30">
        <v>27</v>
      </c>
      <c r="U65" s="29">
        <v>4</v>
      </c>
      <c r="V65" s="30">
        <v>60</v>
      </c>
      <c r="W65" s="29">
        <v>5</v>
      </c>
      <c r="X65" s="32">
        <f t="shared" si="1"/>
        <v>42.46818181818182</v>
      </c>
      <c r="Y65" s="29">
        <v>100</v>
      </c>
      <c r="Z65" s="33">
        <f t="shared" si="2"/>
        <v>0.42468181818181816</v>
      </c>
      <c r="AA65" s="30"/>
      <c r="AB65" s="30">
        <f t="shared" si="3"/>
        <v>42.46818181818182</v>
      </c>
      <c r="AC65" s="34"/>
      <c r="AD65" s="28" t="s">
        <v>91</v>
      </c>
    </row>
    <row r="66" spans="1:30" ht="49.5">
      <c r="A66" s="23">
        <v>27</v>
      </c>
      <c r="B66" s="23" t="s">
        <v>54</v>
      </c>
      <c r="C66" s="23" t="s">
        <v>175</v>
      </c>
      <c r="D66" s="23" t="s">
        <v>176</v>
      </c>
      <c r="E66" s="23" t="s">
        <v>177</v>
      </c>
      <c r="F66" s="23" t="s">
        <v>124</v>
      </c>
      <c r="G66" s="23" t="s">
        <v>59</v>
      </c>
      <c r="H66" s="36">
        <v>39823</v>
      </c>
      <c r="I66" s="23" t="s">
        <v>60</v>
      </c>
      <c r="J66" s="23" t="s">
        <v>129</v>
      </c>
      <c r="K66" s="23">
        <v>9</v>
      </c>
      <c r="L66" s="29">
        <v>14</v>
      </c>
      <c r="M66" s="29">
        <v>2.8</v>
      </c>
      <c r="N66" s="30">
        <v>25</v>
      </c>
      <c r="O66" s="30">
        <v>23</v>
      </c>
      <c r="P66" s="30">
        <v>40</v>
      </c>
      <c r="Q66" s="31">
        <f t="shared" si="0"/>
        <v>14.375</v>
      </c>
      <c r="R66" s="30">
        <v>180</v>
      </c>
      <c r="S66" s="29">
        <v>0</v>
      </c>
      <c r="T66" s="30">
        <v>33</v>
      </c>
      <c r="U66" s="29">
        <v>4</v>
      </c>
      <c r="V66" s="30">
        <v>48</v>
      </c>
      <c r="W66" s="29">
        <v>4</v>
      </c>
      <c r="X66" s="32">
        <f t="shared" si="1"/>
        <v>39.175</v>
      </c>
      <c r="Y66" s="29">
        <v>100</v>
      </c>
      <c r="Z66" s="33">
        <f t="shared" si="2"/>
        <v>0.39175</v>
      </c>
      <c r="AA66" s="30"/>
      <c r="AB66" s="30">
        <f t="shared" si="3"/>
        <v>39.175</v>
      </c>
      <c r="AC66" s="34"/>
      <c r="AD66" s="23" t="s">
        <v>155</v>
      </c>
    </row>
    <row r="67" spans="1:30" ht="64.5">
      <c r="A67" s="23">
        <v>28</v>
      </c>
      <c r="B67" s="23" t="s">
        <v>54</v>
      </c>
      <c r="C67" s="24" t="s">
        <v>178</v>
      </c>
      <c r="D67" s="23" t="s">
        <v>179</v>
      </c>
      <c r="E67" s="23" t="s">
        <v>180</v>
      </c>
      <c r="F67" s="23" t="s">
        <v>128</v>
      </c>
      <c r="G67" s="35" t="s">
        <v>68</v>
      </c>
      <c r="H67" s="36">
        <v>39604</v>
      </c>
      <c r="I67" s="35" t="s">
        <v>60</v>
      </c>
      <c r="J67" s="23" t="s">
        <v>81</v>
      </c>
      <c r="K67" s="23">
        <v>9</v>
      </c>
      <c r="L67" s="29">
        <v>9</v>
      </c>
      <c r="M67" s="29">
        <v>0</v>
      </c>
      <c r="N67" s="30">
        <v>25</v>
      </c>
      <c r="O67" s="30">
        <v>23</v>
      </c>
      <c r="P67" s="30">
        <v>33</v>
      </c>
      <c r="Q67" s="31">
        <f t="shared" si="0"/>
        <v>17.424242424242426</v>
      </c>
      <c r="R67" s="30">
        <v>207</v>
      </c>
      <c r="S67" s="29">
        <v>3</v>
      </c>
      <c r="T67" s="30">
        <v>22</v>
      </c>
      <c r="U67" s="29">
        <v>3</v>
      </c>
      <c r="V67" s="30">
        <v>55</v>
      </c>
      <c r="W67" s="29">
        <v>5</v>
      </c>
      <c r="X67" s="32">
        <f t="shared" si="1"/>
        <v>37.42424242424242</v>
      </c>
      <c r="Y67" s="29">
        <v>100</v>
      </c>
      <c r="Z67" s="33">
        <f t="shared" si="2"/>
        <v>0.3742424242424242</v>
      </c>
      <c r="AA67" s="30"/>
      <c r="AB67" s="30">
        <f t="shared" si="3"/>
        <v>37.42424242424242</v>
      </c>
      <c r="AC67" s="34"/>
      <c r="AD67" s="23" t="s">
        <v>96</v>
      </c>
    </row>
    <row r="70" spans="1:31" ht="24" customHeight="1">
      <c r="A70" s="8" t="s">
        <v>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65.25" customHeight="1">
      <c r="A71" s="6" t="s">
        <v>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  <c r="Y71" s="7"/>
      <c r="Z71" s="7"/>
      <c r="AA71" s="7"/>
      <c r="AB71" s="7"/>
      <c r="AC71" s="7"/>
      <c r="AD71" s="7"/>
      <c r="AE71" s="7"/>
    </row>
  </sheetData>
  <sheetProtection selectLockedCells="1" selectUnlockedCells="1"/>
  <mergeCells count="30">
    <mergeCell ref="A1:AE1"/>
    <mergeCell ref="A2:AE2"/>
    <mergeCell ref="A3:AE3"/>
    <mergeCell ref="Q4:V4"/>
    <mergeCell ref="A5:AE5"/>
    <mergeCell ref="A6:AE6"/>
    <mergeCell ref="A7:AE7"/>
    <mergeCell ref="A8:AE8"/>
    <mergeCell ref="A10:AE10"/>
    <mergeCell ref="A12:AE12"/>
    <mergeCell ref="A13:W13"/>
    <mergeCell ref="A14:AD14"/>
    <mergeCell ref="A15:S15"/>
    <mergeCell ref="A16:AE16"/>
    <mergeCell ref="A17:AE17"/>
    <mergeCell ref="A18:AE18"/>
    <mergeCell ref="A20:AE20"/>
    <mergeCell ref="A21:AE21"/>
    <mergeCell ref="A23:GV23"/>
    <mergeCell ref="A24:GV24"/>
    <mergeCell ref="A25:GV25"/>
    <mergeCell ref="A27:GV27"/>
    <mergeCell ref="A28:GV28"/>
    <mergeCell ref="A30:AC30"/>
    <mergeCell ref="A33:AE33"/>
    <mergeCell ref="A34:AE34"/>
    <mergeCell ref="A36:AE36"/>
    <mergeCell ref="A37:AE37"/>
    <mergeCell ref="A70:AE70"/>
    <mergeCell ref="A71:W71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2023-11-24T08:30:01Z</dcterms:modified>
  <cp:category/>
  <cp:version/>
  <cp:contentType/>
  <cp:contentStatus/>
  <cp:revision>1</cp:revision>
</cp:coreProperties>
</file>